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3040" windowHeight="9408"/>
  </bookViews>
  <sheets>
    <sheet name="R2019_08" sheetId="1" r:id="rId1"/>
  </sheets>
  <definedNames>
    <definedName name="_xlnm.Print_Titles" localSheetId="0">'R2019_08'!$2:$2</definedName>
  </definedNames>
  <calcPr calcId="145621"/>
</workbook>
</file>

<file path=xl/calcChain.xml><?xml version="1.0" encoding="utf-8"?>
<calcChain xmlns="http://schemas.openxmlformats.org/spreadsheetml/2006/main">
  <c r="G155" i="1" l="1"/>
  <c r="G157" i="1" s="1"/>
  <c r="H155" i="1"/>
  <c r="H157" i="1" s="1"/>
  <c r="I155" i="1"/>
  <c r="J155" i="1"/>
  <c r="F155" i="1"/>
  <c r="F157" i="1" s="1"/>
  <c r="G151" i="1"/>
  <c r="H151" i="1"/>
  <c r="I151" i="1"/>
  <c r="J151" i="1"/>
  <c r="F151" i="1"/>
  <c r="G147" i="1"/>
  <c r="H147" i="1"/>
  <c r="I147" i="1"/>
  <c r="J147" i="1"/>
  <c r="F147" i="1"/>
  <c r="G143" i="1"/>
  <c r="H143" i="1"/>
  <c r="I143" i="1"/>
  <c r="I157" i="1" s="1"/>
  <c r="J143" i="1"/>
  <c r="F143" i="1"/>
  <c r="G137" i="1"/>
  <c r="H137" i="1"/>
  <c r="I137" i="1"/>
  <c r="J137" i="1"/>
  <c r="F137" i="1"/>
  <c r="G133" i="1"/>
  <c r="H133" i="1"/>
  <c r="I133" i="1"/>
  <c r="J133" i="1"/>
  <c r="F133" i="1"/>
  <c r="G129" i="1"/>
  <c r="H129" i="1"/>
  <c r="I129" i="1"/>
  <c r="J129" i="1"/>
  <c r="F129" i="1"/>
  <c r="G125" i="1"/>
  <c r="H125" i="1"/>
  <c r="I125" i="1"/>
  <c r="J125" i="1"/>
  <c r="F125" i="1"/>
  <c r="G121" i="1"/>
  <c r="H121" i="1"/>
  <c r="I121" i="1"/>
  <c r="J121" i="1"/>
  <c r="F121" i="1"/>
  <c r="G117" i="1"/>
  <c r="H117" i="1"/>
  <c r="I117" i="1"/>
  <c r="J117" i="1"/>
  <c r="F117" i="1"/>
  <c r="G113" i="1"/>
  <c r="H113" i="1"/>
  <c r="I113" i="1"/>
  <c r="J113" i="1"/>
  <c r="F113" i="1"/>
  <c r="G100" i="1"/>
  <c r="H100" i="1"/>
  <c r="I100" i="1"/>
  <c r="J100" i="1"/>
  <c r="F100" i="1"/>
  <c r="G91" i="1"/>
  <c r="H91" i="1"/>
  <c r="I91" i="1"/>
  <c r="J91" i="1"/>
  <c r="F91" i="1"/>
  <c r="G86" i="1"/>
  <c r="H86" i="1"/>
  <c r="I86" i="1"/>
  <c r="J86" i="1"/>
  <c r="F86" i="1"/>
  <c r="G81" i="1"/>
  <c r="H81" i="1"/>
  <c r="I81" i="1"/>
  <c r="J81" i="1"/>
  <c r="F81" i="1"/>
  <c r="G76" i="1"/>
  <c r="H76" i="1"/>
  <c r="I76" i="1"/>
  <c r="J76" i="1"/>
  <c r="F76" i="1"/>
  <c r="G72" i="1"/>
  <c r="H72" i="1"/>
  <c r="I72" i="1"/>
  <c r="J72" i="1"/>
  <c r="F72" i="1"/>
  <c r="G68" i="1"/>
  <c r="H68" i="1"/>
  <c r="I68" i="1"/>
  <c r="J68" i="1"/>
  <c r="F68" i="1"/>
  <c r="G32" i="1"/>
  <c r="H32" i="1"/>
  <c r="I32" i="1"/>
  <c r="J32" i="1"/>
  <c r="F32" i="1"/>
  <c r="G26" i="1"/>
  <c r="H26" i="1"/>
  <c r="I26" i="1"/>
  <c r="J26" i="1"/>
  <c r="F26" i="1"/>
  <c r="G22" i="1"/>
  <c r="H22" i="1"/>
  <c r="I22" i="1"/>
  <c r="J22" i="1"/>
  <c r="F22" i="1"/>
  <c r="G18" i="1"/>
  <c r="H18" i="1"/>
  <c r="I18" i="1"/>
  <c r="J18" i="1"/>
  <c r="F18" i="1"/>
  <c r="G14" i="1"/>
  <c r="H14" i="1"/>
  <c r="I14" i="1"/>
  <c r="J14" i="1"/>
  <c r="F14" i="1"/>
  <c r="J157" i="1" l="1"/>
  <c r="I34" i="1"/>
  <c r="I159" i="1" s="1"/>
  <c r="J34" i="1"/>
  <c r="H34" i="1"/>
  <c r="H159" i="1" s="1"/>
  <c r="F34" i="1"/>
  <c r="F159" i="1" s="1"/>
  <c r="G34" i="1"/>
  <c r="G159" i="1" s="1"/>
  <c r="J159" i="1" l="1"/>
</calcChain>
</file>

<file path=xl/sharedStrings.xml><?xml version="1.0" encoding="utf-8"?>
<sst xmlns="http://schemas.openxmlformats.org/spreadsheetml/2006/main" count="247" uniqueCount="84">
  <si>
    <t>ORJ</t>
  </si>
  <si>
    <t>ORG</t>
  </si>
  <si>
    <t>Par</t>
  </si>
  <si>
    <t>Pol</t>
  </si>
  <si>
    <t>ÚZ</t>
  </si>
  <si>
    <t>Název org.</t>
  </si>
  <si>
    <t>Název účelového znaku</t>
  </si>
  <si>
    <t>Úč 2016 (1-12)</t>
  </si>
  <si>
    <t>Úč 2017 (1-12)</t>
  </si>
  <si>
    <t>RU 2018 (1-6)</t>
  </si>
  <si>
    <t>Úč 2018 (1-6)</t>
  </si>
  <si>
    <t>Správní poplatky</t>
  </si>
  <si>
    <t>Splátky půjč.prostř. od obyvatelstva</t>
  </si>
  <si>
    <t>Ostatní neinv. přijaté transf. ze SR</t>
  </si>
  <si>
    <t>Podpora terénní sociální práce</t>
  </si>
  <si>
    <t>Dotace na výkon činnosti obce s rozšířenou působností v oblasti sociálně-právní ochrany dětí</t>
  </si>
  <si>
    <t>Příspěvek na výkon sociální práce (s výjimkou soc.-práv.ochrany dětí)</t>
  </si>
  <si>
    <t>Neinvestiční přijaté transfery od obcí</t>
  </si>
  <si>
    <t>Příjmy z poskyt. služeb a výrobků</t>
  </si>
  <si>
    <t>Činnost místní správy</t>
  </si>
  <si>
    <t>Přijaté nekap. přísp.a náhrady</t>
  </si>
  <si>
    <t>Ostatní nedaňové příjmy j.n.</t>
  </si>
  <si>
    <t>Nespec.</t>
  </si>
  <si>
    <t>OKT - rezidentní karty</t>
  </si>
  <si>
    <t>OKT - výpisy Czech POINT</t>
  </si>
  <si>
    <t>Czech Point - opakované vytištění údajů k DS</t>
  </si>
  <si>
    <t>OKT - provoz budov</t>
  </si>
  <si>
    <t>Příjmy z pronájmu movitých věcí</t>
  </si>
  <si>
    <t>Služby školení a vzdělávání</t>
  </si>
  <si>
    <t>Sociální péče a pomoc přistěhovalcům</t>
  </si>
  <si>
    <t>Nákup ostatních služeb</t>
  </si>
  <si>
    <t>Ostat.správa v oblasti krizového řízení</t>
  </si>
  <si>
    <t>Ochranné pomůcky</t>
  </si>
  <si>
    <t>Léky a zdrav. mater.</t>
  </si>
  <si>
    <t>Prádlo, oděv a obuv</t>
  </si>
  <si>
    <t>Knihy, učeb.pom. a tisk</t>
  </si>
  <si>
    <t>Poštovní služby</t>
  </si>
  <si>
    <t>Cestovné (tuz. i zahr.)</t>
  </si>
  <si>
    <t>Pohoštění</t>
  </si>
  <si>
    <t>Poskytnuté zálohy vnitřním org. jedn.</t>
  </si>
  <si>
    <t>Poskyt. zálohy vl.pokladně</t>
  </si>
  <si>
    <t>Ost. poskyt. zálohy a jistiny</t>
  </si>
  <si>
    <t>Věcné dary</t>
  </si>
  <si>
    <t>Ost. neinv. transfery obyvatelstvu</t>
  </si>
  <si>
    <t>Neinv. půjčené prostředky obyvatelstvu</t>
  </si>
  <si>
    <t>Kurs.rozdíly ve výdajích</t>
  </si>
  <si>
    <t>Obecné příjmy a výd.z finančních operací</t>
  </si>
  <si>
    <t>Služby peněžních ústavů</t>
  </si>
  <si>
    <t>Leasing vozidla Škoda Roomster, SPZ 7U8 0626</t>
  </si>
  <si>
    <t>Nájemné za nájem s právem koupě</t>
  </si>
  <si>
    <t>OKT - stravné</t>
  </si>
  <si>
    <t>OKT - lékařské prohlídky</t>
  </si>
  <si>
    <t>OKT - ostatní</t>
  </si>
  <si>
    <t>OKT - informační technologie</t>
  </si>
  <si>
    <t>Drobný hm. DM</t>
  </si>
  <si>
    <t>Nákup materiálu j.n.</t>
  </si>
  <si>
    <t>Služby elektronických komunikací</t>
  </si>
  <si>
    <t>Nájemné</t>
  </si>
  <si>
    <t>Programové vybavení</t>
  </si>
  <si>
    <t>Studená voda</t>
  </si>
  <si>
    <t>Teplo</t>
  </si>
  <si>
    <t>Elektrická energie</t>
  </si>
  <si>
    <t>Pohonné hmoty a maziva</t>
  </si>
  <si>
    <t>Opravy a udržování</t>
  </si>
  <si>
    <t>Leasing vozidla Škoda Rapid liftback, SPZ 7U6 0819</t>
  </si>
  <si>
    <t>FS - stravné</t>
  </si>
  <si>
    <t>FS - rekreace</t>
  </si>
  <si>
    <t>FS - soukromé připojištění</t>
  </si>
  <si>
    <t>FS - příspěvek na vzdělávání</t>
  </si>
  <si>
    <t>Leasing vozidla ŠkodaOctavia liftback,SPZ 7U6 1155</t>
  </si>
  <si>
    <t>Leasing vozidla Škoda Fabia kombi, SPZ 7U0 5646</t>
  </si>
  <si>
    <t>Leasing vozidla Škoda Octavia kombi, SPZ 7U0 5747</t>
  </si>
  <si>
    <t>Leasing vozidla Škoda Superb liftback,SPZ 7U0 6060</t>
  </si>
  <si>
    <t>PŘÍJMY 8 - Odbor kancelář tajemníka</t>
  </si>
  <si>
    <t>VÝSLEDEK HOSPODAŘENÍ (P - V)</t>
  </si>
  <si>
    <t>Název položky</t>
  </si>
  <si>
    <t>Název paragrafu</t>
  </si>
  <si>
    <t>NR 2019</t>
  </si>
  <si>
    <t>Činnost zastupitelských orgánů</t>
  </si>
  <si>
    <t>Transféry</t>
  </si>
  <si>
    <t>Ostatní finanční operace</t>
  </si>
  <si>
    <t>Nákup materiálu</t>
  </si>
  <si>
    <t>VÝDAJE 8 - úsek kancelář tajemníka</t>
  </si>
  <si>
    <t>ÚSEK  KANCELÁŘ TAJEMNÍKA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</si>
</sst>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"/>
  </numFmts>
  <fonts count="3" x14ac:knownFonts="1">
    <font>
      <sz val="11.25"/>
      <name val="Cambria"/>
    </font>
    <font>
      <b/>
      <sz val="10"/>
      <name val="Cambria"/>
      <family val="1"/>
      <charset val="238"/>
    </font>
    <font>
      <sz val="10"/>
      <name val="Cambri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D3D3D3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1">
    <xf numFmtId="0" fontId="0" fillId="0" borderId="0" xfId="0" applyProtection="1"/>
    <xf numFmtId="164" fontId="1" fillId="2" borderId="0" xfId="0" applyNumberFormat="1" applyFont="1" applyFill="1" applyAlignment="1" applyProtection="1">
      <alignment horizontal="left" vertical="center" wrapText="1"/>
    </xf>
    <xf numFmtId="49" fontId="1" fillId="2" borderId="0" xfId="0" applyNumberFormat="1" applyFont="1" applyFill="1" applyAlignment="1" applyProtection="1">
      <alignment horizontal="left" vertical="center" wrapText="1"/>
    </xf>
    <xf numFmtId="4" fontId="1" fillId="2" borderId="0" xfId="0" applyNumberFormat="1" applyFont="1" applyFill="1" applyAlignment="1" applyProtection="1">
      <alignment horizontal="left" vertical="center" wrapText="1"/>
    </xf>
    <xf numFmtId="0" fontId="2" fillId="0" borderId="0" xfId="0" applyFont="1" applyProtection="1"/>
    <xf numFmtId="164" fontId="2" fillId="0" borderId="1" xfId="0" applyNumberFormat="1" applyFont="1" applyBorder="1" applyAlignment="1" applyProtection="1">
      <alignment vertical="center"/>
    </xf>
    <xf numFmtId="49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 wrapText="1"/>
    </xf>
    <xf numFmtId="164" fontId="1" fillId="2" borderId="1" xfId="0" applyNumberFormat="1" applyFont="1" applyFill="1" applyBorder="1" applyAlignment="1" applyProtection="1">
      <alignment vertical="center"/>
    </xf>
    <xf numFmtId="49" fontId="1" fillId="2" borderId="1" xfId="0" applyNumberFormat="1" applyFont="1" applyFill="1" applyBorder="1" applyAlignment="1" applyProtection="1">
      <alignment vertical="center"/>
    </xf>
    <xf numFmtId="4" fontId="1" fillId="2" borderId="1" xfId="0" applyNumberFormat="1" applyFont="1" applyFill="1" applyBorder="1" applyAlignment="1" applyProtection="1">
      <alignment vertical="center"/>
    </xf>
    <xf numFmtId="164" fontId="2" fillId="0" borderId="0" xfId="0" applyNumberFormat="1" applyFont="1" applyAlignment="1" applyProtection="1">
      <alignment vertical="center"/>
    </xf>
    <xf numFmtId="49" fontId="2" fillId="0" borderId="0" xfId="0" applyNumberFormat="1" applyFont="1" applyAlignment="1" applyProtection="1">
      <alignment vertical="center"/>
    </xf>
    <xf numFmtId="4" fontId="2" fillId="0" borderId="0" xfId="0" applyNumberFormat="1" applyFont="1" applyAlignment="1" applyProtection="1">
      <alignment vertical="center"/>
    </xf>
    <xf numFmtId="164" fontId="2" fillId="0" borderId="0" xfId="0" applyNumberFormat="1" applyFont="1" applyBorder="1" applyAlignment="1" applyProtection="1">
      <alignment vertical="center"/>
    </xf>
    <xf numFmtId="4" fontId="2" fillId="0" borderId="0" xfId="0" applyNumberFormat="1" applyFont="1" applyBorder="1" applyAlignment="1" applyProtection="1">
      <alignment vertical="center"/>
    </xf>
    <xf numFmtId="4" fontId="2" fillId="0" borderId="0" xfId="0" applyNumberFormat="1" applyFont="1" applyBorder="1" applyAlignment="1" applyProtection="1">
      <alignment vertical="center" wrapText="1"/>
    </xf>
    <xf numFmtId="49" fontId="2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Alignment="1" applyProtection="1">
      <alignment vertical="center"/>
    </xf>
    <xf numFmtId="164" fontId="2" fillId="0" borderId="0" xfId="0" applyNumberFormat="1" applyFont="1" applyAlignment="1" applyProtection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7"/>
  <sheetViews>
    <sheetView tabSelected="1" zoomScaleNormal="100" workbookViewId="0">
      <pane ySplit="2" topLeftCell="A3" activePane="bottomLeft" state="frozen"/>
      <selection pane="bottomLeft" activeCell="A2" sqref="A2"/>
    </sheetView>
  </sheetViews>
  <sheetFormatPr defaultRowHeight="13.2" x14ac:dyDescent="0.25"/>
  <cols>
    <col min="1" max="1" width="4.1796875" style="12" customWidth="1"/>
    <col min="2" max="3" width="5.36328125" style="12" customWidth="1"/>
    <col min="4" max="4" width="9.08984375" style="12" customWidth="1"/>
    <col min="5" max="5" width="17.1796875" style="12" customWidth="1"/>
    <col min="6" max="10" width="11.6328125" style="14" customWidth="1"/>
    <col min="11" max="11" width="38.36328125" style="13" bestFit="1" customWidth="1"/>
    <col min="12" max="12" width="63.1796875" style="13" bestFit="1" customWidth="1"/>
    <col min="13" max="13" width="27.36328125" style="13" bestFit="1" customWidth="1"/>
    <col min="14" max="14" width="28.1796875" style="13" bestFit="1" customWidth="1"/>
    <col min="15" max="16384" width="8.7265625" style="4"/>
  </cols>
  <sheetData>
    <row r="1" spans="1:14" ht="18" customHeight="1" x14ac:dyDescent="0.25">
      <c r="A1" s="19" t="s">
        <v>83</v>
      </c>
    </row>
    <row r="2" spans="1:14" ht="19.8" customHeight="1" x14ac:dyDescent="0.25">
      <c r="A2" s="1" t="s">
        <v>0</v>
      </c>
      <c r="B2" s="1" t="s">
        <v>2</v>
      </c>
      <c r="C2" s="1" t="s">
        <v>3</v>
      </c>
      <c r="D2" s="1" t="s">
        <v>1</v>
      </c>
      <c r="E2" s="1" t="s">
        <v>4</v>
      </c>
      <c r="F2" s="3" t="s">
        <v>7</v>
      </c>
      <c r="G2" s="3" t="s">
        <v>8</v>
      </c>
      <c r="H2" s="3" t="s">
        <v>9</v>
      </c>
      <c r="I2" s="3" t="s">
        <v>10</v>
      </c>
      <c r="J2" s="3" t="s">
        <v>77</v>
      </c>
      <c r="K2" s="2" t="s">
        <v>5</v>
      </c>
      <c r="L2" s="2" t="s">
        <v>6</v>
      </c>
      <c r="M2" s="2" t="s">
        <v>75</v>
      </c>
      <c r="N2" s="2" t="s">
        <v>76</v>
      </c>
    </row>
    <row r="4" spans="1:14" x14ac:dyDescent="0.25">
      <c r="A4" s="5">
        <v>8</v>
      </c>
      <c r="B4" s="5"/>
      <c r="C4" s="5">
        <v>1361</v>
      </c>
      <c r="D4" s="5"/>
      <c r="E4" s="5"/>
      <c r="F4" s="7">
        <v>166.67</v>
      </c>
      <c r="G4" s="7">
        <v>162.81</v>
      </c>
      <c r="H4" s="7">
        <v>250</v>
      </c>
      <c r="I4" s="7">
        <v>73.58</v>
      </c>
      <c r="J4" s="8">
        <v>200</v>
      </c>
      <c r="K4" s="6"/>
      <c r="L4" s="6"/>
      <c r="M4" s="6" t="s">
        <v>11</v>
      </c>
      <c r="N4" s="6"/>
    </row>
    <row r="5" spans="1:14" x14ac:dyDescent="0.25">
      <c r="A5" s="5">
        <v>8</v>
      </c>
      <c r="B5" s="5"/>
      <c r="C5" s="5">
        <v>2460</v>
      </c>
      <c r="D5" s="5"/>
      <c r="E5" s="5"/>
      <c r="F5" s="7">
        <v>23</v>
      </c>
      <c r="G5" s="7">
        <v>0</v>
      </c>
      <c r="H5" s="7"/>
      <c r="I5" s="7">
        <v>2</v>
      </c>
      <c r="J5" s="8">
        <v>0</v>
      </c>
      <c r="K5" s="6"/>
      <c r="L5" s="6"/>
      <c r="M5" s="6" t="s">
        <v>12</v>
      </c>
      <c r="N5" s="6"/>
    </row>
    <row r="6" spans="1:14" x14ac:dyDescent="0.25">
      <c r="A6" s="5">
        <v>8</v>
      </c>
      <c r="B6" s="5"/>
      <c r="C6" s="5">
        <v>4116</v>
      </c>
      <c r="D6" s="5"/>
      <c r="E6" s="5">
        <v>4428</v>
      </c>
      <c r="F6" s="7">
        <v>1</v>
      </c>
      <c r="G6" s="7">
        <v>7</v>
      </c>
      <c r="H6" s="7"/>
      <c r="I6" s="7"/>
      <c r="J6" s="8">
        <v>0</v>
      </c>
      <c r="K6" s="6"/>
      <c r="L6" s="6" t="s">
        <v>14</v>
      </c>
      <c r="M6" s="6" t="s">
        <v>13</v>
      </c>
      <c r="N6" s="6"/>
    </row>
    <row r="7" spans="1:14" x14ac:dyDescent="0.25">
      <c r="A7" s="5">
        <v>8</v>
      </c>
      <c r="B7" s="5"/>
      <c r="C7" s="5">
        <v>4116</v>
      </c>
      <c r="D7" s="5"/>
      <c r="E7" s="5">
        <v>13011</v>
      </c>
      <c r="F7" s="7">
        <v>402</v>
      </c>
      <c r="G7" s="7">
        <v>324</v>
      </c>
      <c r="H7" s="7">
        <v>201</v>
      </c>
      <c r="I7" s="7">
        <v>201</v>
      </c>
      <c r="J7" s="8">
        <v>0</v>
      </c>
      <c r="K7" s="6"/>
      <c r="L7" s="6" t="s">
        <v>15</v>
      </c>
      <c r="M7" s="6" t="s">
        <v>13</v>
      </c>
      <c r="N7" s="6"/>
    </row>
    <row r="8" spans="1:14" x14ac:dyDescent="0.25">
      <c r="A8" s="5">
        <v>8</v>
      </c>
      <c r="B8" s="5"/>
      <c r="C8" s="5">
        <v>4116</v>
      </c>
      <c r="D8" s="5"/>
      <c r="E8" s="5">
        <v>13015</v>
      </c>
      <c r="F8" s="7">
        <v>90</v>
      </c>
      <c r="G8" s="7">
        <v>47</v>
      </c>
      <c r="H8" s="7"/>
      <c r="I8" s="7"/>
      <c r="J8" s="8">
        <v>0</v>
      </c>
      <c r="K8" s="6"/>
      <c r="L8" s="6" t="s">
        <v>16</v>
      </c>
      <c r="M8" s="6" t="s">
        <v>13</v>
      </c>
      <c r="N8" s="6"/>
    </row>
    <row r="9" spans="1:14" x14ac:dyDescent="0.25">
      <c r="A9" s="5">
        <v>8</v>
      </c>
      <c r="B9" s="5"/>
      <c r="C9" s="5">
        <v>4121</v>
      </c>
      <c r="D9" s="5"/>
      <c r="E9" s="5"/>
      <c r="F9" s="7">
        <v>262.8</v>
      </c>
      <c r="G9" s="7">
        <v>148.19999999999999</v>
      </c>
      <c r="H9" s="7"/>
      <c r="I9" s="7">
        <v>33.799999999999997</v>
      </c>
      <c r="J9" s="8">
        <v>150</v>
      </c>
      <c r="K9" s="6"/>
      <c r="L9" s="6"/>
      <c r="M9" s="6" t="s">
        <v>17</v>
      </c>
      <c r="N9" s="6"/>
    </row>
    <row r="10" spans="1:14" x14ac:dyDescent="0.25">
      <c r="A10" s="5">
        <v>8</v>
      </c>
      <c r="B10" s="5">
        <v>6171</v>
      </c>
      <c r="C10" s="5">
        <v>2111</v>
      </c>
      <c r="D10" s="5"/>
      <c r="E10" s="5"/>
      <c r="F10" s="7">
        <v>121.81699999999999</v>
      </c>
      <c r="G10" s="7">
        <v>19.163</v>
      </c>
      <c r="H10" s="7">
        <v>100</v>
      </c>
      <c r="I10" s="7">
        <v>9.7070000000000007</v>
      </c>
      <c r="J10" s="8">
        <v>50</v>
      </c>
      <c r="K10" s="6"/>
      <c r="L10" s="6"/>
      <c r="M10" s="6" t="s">
        <v>18</v>
      </c>
      <c r="N10" s="6" t="s">
        <v>19</v>
      </c>
    </row>
    <row r="11" spans="1:14" x14ac:dyDescent="0.25">
      <c r="A11" s="5">
        <v>8</v>
      </c>
      <c r="B11" s="5">
        <v>6171</v>
      </c>
      <c r="C11" s="5">
        <v>2324</v>
      </c>
      <c r="D11" s="5"/>
      <c r="E11" s="5"/>
      <c r="F11" s="7">
        <v>29.660399999999999</v>
      </c>
      <c r="G11" s="7">
        <v>7.3207100000000001</v>
      </c>
      <c r="H11" s="7"/>
      <c r="I11" s="7">
        <v>8.9704099999999993</v>
      </c>
      <c r="J11" s="8">
        <v>0</v>
      </c>
      <c r="K11" s="6"/>
      <c r="L11" s="6"/>
      <c r="M11" s="6" t="s">
        <v>20</v>
      </c>
      <c r="N11" s="6" t="s">
        <v>19</v>
      </c>
    </row>
    <row r="12" spans="1:14" x14ac:dyDescent="0.25">
      <c r="A12" s="5">
        <v>8</v>
      </c>
      <c r="B12" s="5">
        <v>6171</v>
      </c>
      <c r="C12" s="5">
        <v>2329</v>
      </c>
      <c r="D12" s="5"/>
      <c r="E12" s="5"/>
      <c r="F12" s="7">
        <v>1.788</v>
      </c>
      <c r="G12" s="7"/>
      <c r="H12" s="7"/>
      <c r="I12" s="7"/>
      <c r="J12" s="8"/>
      <c r="K12" s="6"/>
      <c r="L12" s="6"/>
      <c r="M12" s="6" t="s">
        <v>21</v>
      </c>
      <c r="N12" s="6" t="s">
        <v>19</v>
      </c>
    </row>
    <row r="14" spans="1:14" x14ac:dyDescent="0.25">
      <c r="A14" s="9"/>
      <c r="B14" s="9" t="s">
        <v>22</v>
      </c>
      <c r="C14" s="9"/>
      <c r="D14" s="9"/>
      <c r="E14" s="9"/>
      <c r="F14" s="11">
        <f>SUM(F3:F13)</f>
        <v>1098.7354</v>
      </c>
      <c r="G14" s="11">
        <f t="shared" ref="G14:J14" si="0">SUM(G3:G13)</f>
        <v>715.49370999999996</v>
      </c>
      <c r="H14" s="11">
        <f t="shared" si="0"/>
        <v>551</v>
      </c>
      <c r="I14" s="11">
        <f t="shared" si="0"/>
        <v>329.05741</v>
      </c>
      <c r="J14" s="11">
        <f t="shared" si="0"/>
        <v>400</v>
      </c>
      <c r="K14" s="10"/>
      <c r="L14" s="10"/>
      <c r="M14" s="10"/>
      <c r="N14" s="10"/>
    </row>
    <row r="16" spans="1:14" x14ac:dyDescent="0.25">
      <c r="A16" s="5">
        <v>8</v>
      </c>
      <c r="B16" s="5">
        <v>6171</v>
      </c>
      <c r="C16" s="5">
        <v>2111</v>
      </c>
      <c r="D16" s="5">
        <v>805</v>
      </c>
      <c r="E16" s="5"/>
      <c r="F16" s="7">
        <v>1927.1479999999999</v>
      </c>
      <c r="G16" s="7">
        <v>2159.6489999999999</v>
      </c>
      <c r="H16" s="7">
        <v>2250</v>
      </c>
      <c r="I16" s="7">
        <v>1430.634</v>
      </c>
      <c r="J16" s="8">
        <v>2250</v>
      </c>
      <c r="K16" s="6" t="s">
        <v>23</v>
      </c>
      <c r="L16" s="6"/>
      <c r="M16" s="6" t="s">
        <v>18</v>
      </c>
      <c r="N16" s="6" t="s">
        <v>19</v>
      </c>
    </row>
    <row r="18" spans="1:14" x14ac:dyDescent="0.25">
      <c r="A18" s="9"/>
      <c r="B18" s="10" t="s">
        <v>23</v>
      </c>
      <c r="C18" s="9"/>
      <c r="D18" s="9"/>
      <c r="E18" s="9"/>
      <c r="F18" s="11">
        <f>SUM(F15:F17)</f>
        <v>1927.1479999999999</v>
      </c>
      <c r="G18" s="11">
        <f t="shared" ref="G18:J18" si="1">SUM(G15:G17)</f>
        <v>2159.6489999999999</v>
      </c>
      <c r="H18" s="11">
        <f t="shared" si="1"/>
        <v>2250</v>
      </c>
      <c r="I18" s="11">
        <f t="shared" si="1"/>
        <v>1430.634</v>
      </c>
      <c r="J18" s="11">
        <f t="shared" si="1"/>
        <v>2250</v>
      </c>
      <c r="K18" s="10"/>
      <c r="L18" s="10"/>
      <c r="M18" s="10"/>
      <c r="N18" s="10"/>
    </row>
    <row r="20" spans="1:14" x14ac:dyDescent="0.25">
      <c r="A20" s="5">
        <v>8</v>
      </c>
      <c r="B20" s="5"/>
      <c r="C20" s="5">
        <v>1361</v>
      </c>
      <c r="D20" s="5">
        <v>806</v>
      </c>
      <c r="E20" s="5"/>
      <c r="F20" s="7">
        <v>256.74299999999999</v>
      </c>
      <c r="G20" s="7">
        <v>227.11</v>
      </c>
      <c r="H20" s="7">
        <v>200</v>
      </c>
      <c r="I20" s="7">
        <v>93.99</v>
      </c>
      <c r="J20" s="8">
        <v>200</v>
      </c>
      <c r="K20" s="6" t="s">
        <v>24</v>
      </c>
      <c r="L20" s="6"/>
      <c r="M20" s="6" t="s">
        <v>11</v>
      </c>
      <c r="N20" s="6"/>
    </row>
    <row r="22" spans="1:14" x14ac:dyDescent="0.25">
      <c r="A22" s="9"/>
      <c r="B22" s="10" t="s">
        <v>24</v>
      </c>
      <c r="C22" s="9"/>
      <c r="D22" s="9"/>
      <c r="E22" s="9"/>
      <c r="F22" s="11">
        <f>SUM(F19:F21)</f>
        <v>256.74299999999999</v>
      </c>
      <c r="G22" s="11">
        <f t="shared" ref="G22:J22" si="2">SUM(G19:G21)</f>
        <v>227.11</v>
      </c>
      <c r="H22" s="11">
        <f t="shared" si="2"/>
        <v>200</v>
      </c>
      <c r="I22" s="11">
        <f t="shared" si="2"/>
        <v>93.99</v>
      </c>
      <c r="J22" s="11">
        <f t="shared" si="2"/>
        <v>200</v>
      </c>
      <c r="K22" s="10"/>
      <c r="L22" s="10"/>
      <c r="M22" s="10"/>
      <c r="N22" s="10"/>
    </row>
    <row r="24" spans="1:14" x14ac:dyDescent="0.25">
      <c r="A24" s="5">
        <v>8</v>
      </c>
      <c r="B24" s="5"/>
      <c r="C24" s="5">
        <v>1361</v>
      </c>
      <c r="D24" s="5">
        <v>807</v>
      </c>
      <c r="E24" s="5"/>
      <c r="F24" s="7">
        <v>1.2</v>
      </c>
      <c r="G24" s="7">
        <v>1</v>
      </c>
      <c r="H24" s="7"/>
      <c r="I24" s="7">
        <v>0.6</v>
      </c>
      <c r="J24" s="8">
        <v>1</v>
      </c>
      <c r="K24" s="6" t="s">
        <v>25</v>
      </c>
      <c r="L24" s="6"/>
      <c r="M24" s="6" t="s">
        <v>11</v>
      </c>
      <c r="N24" s="6"/>
    </row>
    <row r="26" spans="1:14" x14ac:dyDescent="0.25">
      <c r="A26" s="9"/>
      <c r="B26" s="10" t="s">
        <v>25</v>
      </c>
      <c r="C26" s="9"/>
      <c r="D26" s="9"/>
      <c r="E26" s="9"/>
      <c r="F26" s="11">
        <f>SUM(F23:F25)</f>
        <v>1.2</v>
      </c>
      <c r="G26" s="11">
        <f t="shared" ref="G26:J26" si="3">SUM(G23:G25)</f>
        <v>1</v>
      </c>
      <c r="H26" s="11">
        <f t="shared" si="3"/>
        <v>0</v>
      </c>
      <c r="I26" s="11">
        <f t="shared" si="3"/>
        <v>0.6</v>
      </c>
      <c r="J26" s="11">
        <f t="shared" si="3"/>
        <v>1</v>
      </c>
      <c r="K26" s="10"/>
      <c r="L26" s="10"/>
      <c r="M26" s="10"/>
      <c r="N26" s="10"/>
    </row>
    <row r="28" spans="1:14" x14ac:dyDescent="0.25">
      <c r="A28" s="5">
        <v>8</v>
      </c>
      <c r="B28" s="5">
        <v>6171</v>
      </c>
      <c r="C28" s="5">
        <v>2133</v>
      </c>
      <c r="D28" s="5">
        <v>812</v>
      </c>
      <c r="E28" s="5"/>
      <c r="F28" s="7">
        <v>1.3220000000000001</v>
      </c>
      <c r="G28" s="7"/>
      <c r="H28" s="7"/>
      <c r="I28" s="7"/>
      <c r="J28" s="8"/>
      <c r="K28" s="6" t="s">
        <v>26</v>
      </c>
      <c r="L28" s="6"/>
      <c r="M28" s="6" t="s">
        <v>27</v>
      </c>
      <c r="N28" s="6" t="s">
        <v>19</v>
      </c>
    </row>
    <row r="29" spans="1:14" x14ac:dyDescent="0.25">
      <c r="A29" s="5">
        <v>8</v>
      </c>
      <c r="B29" s="5">
        <v>6171</v>
      </c>
      <c r="C29" s="5">
        <v>2324</v>
      </c>
      <c r="D29" s="5">
        <v>812</v>
      </c>
      <c r="E29" s="5"/>
      <c r="F29" s="7">
        <v>399.66131999999999</v>
      </c>
      <c r="G29" s="7"/>
      <c r="H29" s="7"/>
      <c r="I29" s="7"/>
      <c r="J29" s="8"/>
      <c r="K29" s="6" t="s">
        <v>26</v>
      </c>
      <c r="L29" s="6"/>
      <c r="M29" s="6" t="s">
        <v>20</v>
      </c>
      <c r="N29" s="6" t="s">
        <v>19</v>
      </c>
    </row>
    <row r="30" spans="1:14" x14ac:dyDescent="0.25">
      <c r="A30" s="5">
        <v>8</v>
      </c>
      <c r="B30" s="5">
        <v>6171</v>
      </c>
      <c r="C30" s="5">
        <v>2329</v>
      </c>
      <c r="D30" s="5">
        <v>812</v>
      </c>
      <c r="E30" s="5"/>
      <c r="F30" s="7">
        <v>0.126</v>
      </c>
      <c r="G30" s="7">
        <v>0</v>
      </c>
      <c r="H30" s="7"/>
      <c r="I30" s="7"/>
      <c r="J30" s="8"/>
      <c r="K30" s="6" t="s">
        <v>26</v>
      </c>
      <c r="L30" s="6"/>
      <c r="M30" s="6" t="s">
        <v>21</v>
      </c>
      <c r="N30" s="6" t="s">
        <v>19</v>
      </c>
    </row>
    <row r="32" spans="1:14" x14ac:dyDescent="0.25">
      <c r="A32" s="9"/>
      <c r="B32" s="10" t="s">
        <v>26</v>
      </c>
      <c r="C32" s="9"/>
      <c r="D32" s="9"/>
      <c r="E32" s="9"/>
      <c r="F32" s="11">
        <f>SUM(F27:F31)</f>
        <v>401.10931999999997</v>
      </c>
      <c r="G32" s="11">
        <f t="shared" ref="G32:J32" si="4">SUM(G27:G31)</f>
        <v>0</v>
      </c>
      <c r="H32" s="11">
        <f t="shared" si="4"/>
        <v>0</v>
      </c>
      <c r="I32" s="11">
        <f t="shared" si="4"/>
        <v>0</v>
      </c>
      <c r="J32" s="11">
        <f t="shared" si="4"/>
        <v>0</v>
      </c>
      <c r="K32" s="10"/>
      <c r="L32" s="10"/>
      <c r="M32" s="10"/>
      <c r="N32" s="10"/>
    </row>
    <row r="34" spans="1:14" x14ac:dyDescent="0.25">
      <c r="A34" s="9"/>
      <c r="B34" s="9" t="s">
        <v>73</v>
      </c>
      <c r="C34" s="9"/>
      <c r="D34" s="9"/>
      <c r="E34" s="9"/>
      <c r="F34" s="11">
        <f>SUM(F32,F26,F22,F18,F14)</f>
        <v>3684.9357199999999</v>
      </c>
      <c r="G34" s="11">
        <f t="shared" ref="G34:J34" si="5">SUM(G32,G26,G22,G18,G14)</f>
        <v>3103.2527099999998</v>
      </c>
      <c r="H34" s="11">
        <f t="shared" si="5"/>
        <v>3001</v>
      </c>
      <c r="I34" s="11">
        <f t="shared" si="5"/>
        <v>1854.2814100000001</v>
      </c>
      <c r="J34" s="11">
        <f t="shared" si="5"/>
        <v>2851</v>
      </c>
      <c r="K34" s="10"/>
      <c r="L34" s="10"/>
      <c r="M34" s="10"/>
      <c r="N34" s="10"/>
    </row>
    <row r="36" spans="1:14" x14ac:dyDescent="0.25">
      <c r="A36" s="5">
        <v>8</v>
      </c>
      <c r="B36" s="5">
        <v>4342</v>
      </c>
      <c r="C36" s="5">
        <v>5167</v>
      </c>
      <c r="D36" s="5"/>
      <c r="E36" s="5"/>
      <c r="F36" s="7">
        <v>0.61309999999999998</v>
      </c>
      <c r="G36" s="7">
        <v>0.43636999999999998</v>
      </c>
      <c r="H36" s="7"/>
      <c r="I36" s="7"/>
      <c r="J36" s="8">
        <v>0</v>
      </c>
      <c r="K36" s="6"/>
      <c r="L36" s="6"/>
      <c r="M36" s="6" t="s">
        <v>28</v>
      </c>
      <c r="N36" s="6" t="s">
        <v>29</v>
      </c>
    </row>
    <row r="37" spans="1:14" x14ac:dyDescent="0.25">
      <c r="A37" s="5">
        <v>8</v>
      </c>
      <c r="B37" s="5">
        <v>4342</v>
      </c>
      <c r="C37" s="5">
        <v>5167</v>
      </c>
      <c r="D37" s="5"/>
      <c r="E37" s="5">
        <v>4428</v>
      </c>
      <c r="F37" s="7">
        <v>1.4305600000000001</v>
      </c>
      <c r="G37" s="7">
        <v>6.2770000000000001</v>
      </c>
      <c r="H37" s="7"/>
      <c r="I37" s="7"/>
      <c r="J37" s="8">
        <v>0</v>
      </c>
      <c r="K37" s="6"/>
      <c r="L37" s="6" t="s">
        <v>14</v>
      </c>
      <c r="M37" s="6" t="s">
        <v>28</v>
      </c>
      <c r="N37" s="6" t="s">
        <v>29</v>
      </c>
    </row>
    <row r="38" spans="1:14" x14ac:dyDescent="0.25">
      <c r="A38" s="5">
        <v>8</v>
      </c>
      <c r="B38" s="5">
        <v>5273</v>
      </c>
      <c r="C38" s="5">
        <v>5169</v>
      </c>
      <c r="D38" s="5"/>
      <c r="E38" s="5"/>
      <c r="F38" s="7"/>
      <c r="G38" s="7"/>
      <c r="H38" s="7">
        <v>500</v>
      </c>
      <c r="I38" s="7"/>
      <c r="J38" s="8">
        <v>500</v>
      </c>
      <c r="K38" s="6"/>
      <c r="L38" s="6"/>
      <c r="M38" s="6" t="s">
        <v>30</v>
      </c>
      <c r="N38" s="6" t="s">
        <v>31</v>
      </c>
    </row>
    <row r="39" spans="1:14" x14ac:dyDescent="0.25">
      <c r="A39" s="5">
        <v>8</v>
      </c>
      <c r="B39" s="5">
        <v>6112</v>
      </c>
      <c r="C39" s="5">
        <v>5175</v>
      </c>
      <c r="D39" s="5"/>
      <c r="E39" s="5"/>
      <c r="F39" s="7"/>
      <c r="G39" s="7"/>
      <c r="H39" s="7"/>
      <c r="I39" s="7"/>
      <c r="J39" s="8">
        <v>35</v>
      </c>
      <c r="K39" s="6"/>
      <c r="L39" s="6"/>
      <c r="M39" s="6" t="s">
        <v>38</v>
      </c>
      <c r="N39" s="6" t="s">
        <v>78</v>
      </c>
    </row>
    <row r="40" spans="1:14" x14ac:dyDescent="0.25">
      <c r="A40" s="5">
        <v>8</v>
      </c>
      <c r="B40" s="5">
        <v>6171</v>
      </c>
      <c r="C40" s="5">
        <v>5132</v>
      </c>
      <c r="D40" s="5"/>
      <c r="E40" s="5"/>
      <c r="F40" s="7">
        <v>44.552</v>
      </c>
      <c r="G40" s="7">
        <v>87.443259999999995</v>
      </c>
      <c r="H40" s="7">
        <v>40</v>
      </c>
      <c r="I40" s="7">
        <v>9.968</v>
      </c>
      <c r="J40" s="8">
        <v>80</v>
      </c>
      <c r="K40" s="6"/>
      <c r="L40" s="6"/>
      <c r="M40" s="6" t="s">
        <v>32</v>
      </c>
      <c r="N40" s="6" t="s">
        <v>19</v>
      </c>
    </row>
    <row r="41" spans="1:14" x14ac:dyDescent="0.25">
      <c r="A41" s="5">
        <v>8</v>
      </c>
      <c r="B41" s="5">
        <v>6171</v>
      </c>
      <c r="C41" s="5">
        <v>5132</v>
      </c>
      <c r="D41" s="5"/>
      <c r="E41" s="5">
        <v>13011</v>
      </c>
      <c r="F41" s="7"/>
      <c r="G41" s="7">
        <v>21</v>
      </c>
      <c r="H41" s="7">
        <v>20</v>
      </c>
      <c r="I41" s="7"/>
      <c r="J41" s="8">
        <v>0</v>
      </c>
      <c r="K41" s="6"/>
      <c r="L41" s="6" t="s">
        <v>15</v>
      </c>
      <c r="M41" s="6" t="s">
        <v>32</v>
      </c>
      <c r="N41" s="6" t="s">
        <v>19</v>
      </c>
    </row>
    <row r="42" spans="1:14" x14ac:dyDescent="0.25">
      <c r="A42" s="5">
        <v>8</v>
      </c>
      <c r="B42" s="5">
        <v>6171</v>
      </c>
      <c r="C42" s="5">
        <v>5132</v>
      </c>
      <c r="D42" s="5"/>
      <c r="E42" s="5">
        <v>13015</v>
      </c>
      <c r="F42" s="7"/>
      <c r="G42" s="7">
        <v>7</v>
      </c>
      <c r="H42" s="7"/>
      <c r="I42" s="7"/>
      <c r="J42" s="8">
        <v>0</v>
      </c>
      <c r="K42" s="6"/>
      <c r="L42" s="6" t="s">
        <v>16</v>
      </c>
      <c r="M42" s="6" t="s">
        <v>32</v>
      </c>
      <c r="N42" s="6" t="s">
        <v>19</v>
      </c>
    </row>
    <row r="43" spans="1:14" x14ac:dyDescent="0.25">
      <c r="A43" s="5">
        <v>8</v>
      </c>
      <c r="B43" s="5">
        <v>6171</v>
      </c>
      <c r="C43" s="5">
        <v>5133</v>
      </c>
      <c r="D43" s="5"/>
      <c r="E43" s="5"/>
      <c r="F43" s="7">
        <v>3.2719999999999998</v>
      </c>
      <c r="G43" s="7">
        <v>4.49</v>
      </c>
      <c r="H43" s="7">
        <v>5</v>
      </c>
      <c r="I43" s="7"/>
      <c r="J43" s="8">
        <v>5</v>
      </c>
      <c r="K43" s="6"/>
      <c r="L43" s="6"/>
      <c r="M43" s="6" t="s">
        <v>33</v>
      </c>
      <c r="N43" s="6" t="s">
        <v>19</v>
      </c>
    </row>
    <row r="44" spans="1:14" x14ac:dyDescent="0.25">
      <c r="A44" s="5">
        <v>8</v>
      </c>
      <c r="B44" s="5">
        <v>6171</v>
      </c>
      <c r="C44" s="5">
        <v>5134</v>
      </c>
      <c r="D44" s="5"/>
      <c r="E44" s="5"/>
      <c r="F44" s="7">
        <v>5.7480000000000002</v>
      </c>
      <c r="G44" s="7"/>
      <c r="H44" s="7"/>
      <c r="I44" s="7"/>
      <c r="J44" s="8">
        <v>0</v>
      </c>
      <c r="K44" s="6"/>
      <c r="L44" s="6"/>
      <c r="M44" s="6" t="s">
        <v>34</v>
      </c>
      <c r="N44" s="6" t="s">
        <v>19</v>
      </c>
    </row>
    <row r="45" spans="1:14" x14ac:dyDescent="0.25">
      <c r="A45" s="5">
        <v>8</v>
      </c>
      <c r="B45" s="5">
        <v>6171</v>
      </c>
      <c r="C45" s="5">
        <v>5136</v>
      </c>
      <c r="D45" s="5"/>
      <c r="E45" s="5"/>
      <c r="F45" s="7">
        <v>141.35167999999999</v>
      </c>
      <c r="G45" s="7">
        <v>117.94755000000001</v>
      </c>
      <c r="H45" s="7">
        <v>200</v>
      </c>
      <c r="I45" s="7">
        <v>52.026229999999998</v>
      </c>
      <c r="J45" s="8">
        <v>150</v>
      </c>
      <c r="K45" s="6"/>
      <c r="L45" s="6"/>
      <c r="M45" s="6" t="s">
        <v>35</v>
      </c>
      <c r="N45" s="6" t="s">
        <v>19</v>
      </c>
    </row>
    <row r="46" spans="1:14" x14ac:dyDescent="0.25">
      <c r="A46" s="5">
        <v>8</v>
      </c>
      <c r="B46" s="5">
        <v>6171</v>
      </c>
      <c r="C46" s="5">
        <v>5136</v>
      </c>
      <c r="D46" s="5"/>
      <c r="E46" s="5">
        <v>13011</v>
      </c>
      <c r="F46" s="7">
        <v>20</v>
      </c>
      <c r="G46" s="7">
        <v>15</v>
      </c>
      <c r="H46" s="7"/>
      <c r="I46" s="7"/>
      <c r="J46" s="8">
        <v>0</v>
      </c>
      <c r="K46" s="6"/>
      <c r="L46" s="6" t="s">
        <v>15</v>
      </c>
      <c r="M46" s="6" t="s">
        <v>35</v>
      </c>
      <c r="N46" s="6" t="s">
        <v>19</v>
      </c>
    </row>
    <row r="47" spans="1:14" x14ac:dyDescent="0.25">
      <c r="A47" s="5">
        <v>8</v>
      </c>
      <c r="B47" s="5">
        <v>6171</v>
      </c>
      <c r="C47" s="5">
        <v>5139</v>
      </c>
      <c r="D47" s="5"/>
      <c r="E47" s="5"/>
      <c r="F47" s="7"/>
      <c r="G47" s="7"/>
      <c r="H47" s="7"/>
      <c r="I47" s="7"/>
      <c r="J47" s="8">
        <v>50</v>
      </c>
      <c r="K47" s="6"/>
      <c r="L47" s="6"/>
      <c r="M47" s="6" t="s">
        <v>81</v>
      </c>
      <c r="N47" s="6" t="s">
        <v>19</v>
      </c>
    </row>
    <row r="48" spans="1:14" x14ac:dyDescent="0.25">
      <c r="A48" s="5">
        <v>8</v>
      </c>
      <c r="B48" s="5">
        <v>6171</v>
      </c>
      <c r="C48" s="5">
        <v>5161</v>
      </c>
      <c r="D48" s="5"/>
      <c r="E48" s="5"/>
      <c r="F48" s="7">
        <v>1319.0693000000001</v>
      </c>
      <c r="G48" s="7">
        <v>1131.9852000000001</v>
      </c>
      <c r="H48" s="7">
        <v>1500</v>
      </c>
      <c r="I48" s="7">
        <v>863.23001999999997</v>
      </c>
      <c r="J48" s="8">
        <v>1600</v>
      </c>
      <c r="K48" s="6"/>
      <c r="L48" s="6"/>
      <c r="M48" s="6" t="s">
        <v>36</v>
      </c>
      <c r="N48" s="6" t="s">
        <v>19</v>
      </c>
    </row>
    <row r="49" spans="1:14" x14ac:dyDescent="0.25">
      <c r="A49" s="5">
        <v>8</v>
      </c>
      <c r="B49" s="5">
        <v>6171</v>
      </c>
      <c r="C49" s="5">
        <v>5161</v>
      </c>
      <c r="D49" s="5"/>
      <c r="E49" s="5">
        <v>13011</v>
      </c>
      <c r="F49" s="7">
        <v>50</v>
      </c>
      <c r="G49" s="7">
        <v>58</v>
      </c>
      <c r="H49" s="7">
        <v>30</v>
      </c>
      <c r="I49" s="7"/>
      <c r="J49" s="8">
        <v>0</v>
      </c>
      <c r="K49" s="6"/>
      <c r="L49" s="6" t="s">
        <v>15</v>
      </c>
      <c r="M49" s="6" t="s">
        <v>36</v>
      </c>
      <c r="N49" s="6" t="s">
        <v>19</v>
      </c>
    </row>
    <row r="50" spans="1:14" x14ac:dyDescent="0.25">
      <c r="A50" s="5">
        <v>8</v>
      </c>
      <c r="B50" s="5">
        <v>6171</v>
      </c>
      <c r="C50" s="5">
        <v>5161</v>
      </c>
      <c r="D50" s="5"/>
      <c r="E50" s="5">
        <v>13015</v>
      </c>
      <c r="F50" s="7">
        <v>1</v>
      </c>
      <c r="G50" s="7"/>
      <c r="H50" s="7"/>
      <c r="I50" s="7"/>
      <c r="J50" s="8">
        <v>0</v>
      </c>
      <c r="K50" s="6"/>
      <c r="L50" s="6" t="s">
        <v>16</v>
      </c>
      <c r="M50" s="6" t="s">
        <v>36</v>
      </c>
      <c r="N50" s="6" t="s">
        <v>19</v>
      </c>
    </row>
    <row r="51" spans="1:14" x14ac:dyDescent="0.25">
      <c r="A51" s="5">
        <v>8</v>
      </c>
      <c r="B51" s="5">
        <v>6171</v>
      </c>
      <c r="C51" s="5">
        <v>5167</v>
      </c>
      <c r="D51" s="5"/>
      <c r="E51" s="5"/>
      <c r="F51" s="7">
        <v>1180.43184</v>
      </c>
      <c r="G51" s="7">
        <v>1462.6016299999999</v>
      </c>
      <c r="H51" s="7">
        <v>2100</v>
      </c>
      <c r="I51" s="7">
        <v>645.20270000000005</v>
      </c>
      <c r="J51" s="8">
        <v>1800</v>
      </c>
      <c r="K51" s="6"/>
      <c r="L51" s="6"/>
      <c r="M51" s="6" t="s">
        <v>28</v>
      </c>
      <c r="N51" s="6" t="s">
        <v>19</v>
      </c>
    </row>
    <row r="52" spans="1:14" x14ac:dyDescent="0.25">
      <c r="A52" s="5">
        <v>8</v>
      </c>
      <c r="B52" s="5">
        <v>6171</v>
      </c>
      <c r="C52" s="5">
        <v>5167</v>
      </c>
      <c r="D52" s="5"/>
      <c r="E52" s="5">
        <v>13011</v>
      </c>
      <c r="F52" s="7">
        <v>277</v>
      </c>
      <c r="G52" s="7">
        <v>183</v>
      </c>
      <c r="H52" s="7">
        <v>100</v>
      </c>
      <c r="I52" s="7"/>
      <c r="J52" s="8">
        <v>0</v>
      </c>
      <c r="K52" s="6"/>
      <c r="L52" s="6" t="s">
        <v>15</v>
      </c>
      <c r="M52" s="6" t="s">
        <v>28</v>
      </c>
      <c r="N52" s="6" t="s">
        <v>19</v>
      </c>
    </row>
    <row r="53" spans="1:14" x14ac:dyDescent="0.25">
      <c r="A53" s="5">
        <v>8</v>
      </c>
      <c r="B53" s="5">
        <v>6171</v>
      </c>
      <c r="C53" s="5">
        <v>5167</v>
      </c>
      <c r="D53" s="5"/>
      <c r="E53" s="5">
        <v>13015</v>
      </c>
      <c r="F53" s="7">
        <v>68</v>
      </c>
      <c r="G53" s="7">
        <v>32</v>
      </c>
      <c r="H53" s="7"/>
      <c r="I53" s="7"/>
      <c r="J53" s="8">
        <v>0</v>
      </c>
      <c r="K53" s="6"/>
      <c r="L53" s="6" t="s">
        <v>16</v>
      </c>
      <c r="M53" s="6" t="s">
        <v>28</v>
      </c>
      <c r="N53" s="6" t="s">
        <v>19</v>
      </c>
    </row>
    <row r="54" spans="1:14" x14ac:dyDescent="0.25">
      <c r="A54" s="5">
        <v>8</v>
      </c>
      <c r="B54" s="5">
        <v>6171</v>
      </c>
      <c r="C54" s="5">
        <v>5173</v>
      </c>
      <c r="D54" s="5"/>
      <c r="E54" s="5"/>
      <c r="F54" s="7">
        <v>342.95819999999998</v>
      </c>
      <c r="G54" s="7">
        <v>304.14800000000002</v>
      </c>
      <c r="H54" s="7">
        <v>450</v>
      </c>
      <c r="I54" s="7">
        <v>155.71299999999999</v>
      </c>
      <c r="J54" s="8">
        <v>445</v>
      </c>
      <c r="K54" s="6"/>
      <c r="L54" s="6"/>
      <c r="M54" s="6" t="s">
        <v>37</v>
      </c>
      <c r="N54" s="6" t="s">
        <v>19</v>
      </c>
    </row>
    <row r="55" spans="1:14" x14ac:dyDescent="0.25">
      <c r="A55" s="5">
        <v>8</v>
      </c>
      <c r="B55" s="5">
        <v>6171</v>
      </c>
      <c r="C55" s="5">
        <v>5173</v>
      </c>
      <c r="D55" s="5"/>
      <c r="E55" s="5">
        <v>13011</v>
      </c>
      <c r="F55" s="7">
        <v>45</v>
      </c>
      <c r="G55" s="7">
        <v>42</v>
      </c>
      <c r="H55" s="7">
        <v>30</v>
      </c>
      <c r="I55" s="7"/>
      <c r="J55" s="8">
        <v>0</v>
      </c>
      <c r="K55" s="6"/>
      <c r="L55" s="6" t="s">
        <v>15</v>
      </c>
      <c r="M55" s="6" t="s">
        <v>37</v>
      </c>
      <c r="N55" s="6" t="s">
        <v>19</v>
      </c>
    </row>
    <row r="56" spans="1:14" x14ac:dyDescent="0.25">
      <c r="A56" s="5">
        <v>8</v>
      </c>
      <c r="B56" s="5">
        <v>6171</v>
      </c>
      <c r="C56" s="5">
        <v>5173</v>
      </c>
      <c r="D56" s="5"/>
      <c r="E56" s="5">
        <v>13015</v>
      </c>
      <c r="F56" s="7">
        <v>21</v>
      </c>
      <c r="G56" s="7">
        <v>8</v>
      </c>
      <c r="H56" s="7"/>
      <c r="I56" s="7"/>
      <c r="J56" s="8">
        <v>0</v>
      </c>
      <c r="K56" s="6"/>
      <c r="L56" s="6" t="s">
        <v>16</v>
      </c>
      <c r="M56" s="6" t="s">
        <v>37</v>
      </c>
      <c r="N56" s="6" t="s">
        <v>19</v>
      </c>
    </row>
    <row r="57" spans="1:14" x14ac:dyDescent="0.25">
      <c r="A57" s="5">
        <v>8</v>
      </c>
      <c r="B57" s="5">
        <v>6171</v>
      </c>
      <c r="C57" s="5">
        <v>5175</v>
      </c>
      <c r="D57" s="5"/>
      <c r="E57" s="5"/>
      <c r="F57" s="7">
        <v>282.89749999999998</v>
      </c>
      <c r="G57" s="7">
        <v>243.666</v>
      </c>
      <c r="H57" s="7">
        <v>402</v>
      </c>
      <c r="I57" s="7">
        <v>80.461370000000002</v>
      </c>
      <c r="J57" s="8">
        <v>402</v>
      </c>
      <c r="K57" s="6"/>
      <c r="L57" s="6"/>
      <c r="M57" s="6" t="s">
        <v>38</v>
      </c>
      <c r="N57" s="6" t="s">
        <v>19</v>
      </c>
    </row>
    <row r="58" spans="1:14" x14ac:dyDescent="0.25">
      <c r="A58" s="5">
        <v>8</v>
      </c>
      <c r="B58" s="5">
        <v>6171</v>
      </c>
      <c r="C58" s="5">
        <v>5181</v>
      </c>
      <c r="D58" s="5"/>
      <c r="E58" s="5"/>
      <c r="F58" s="7"/>
      <c r="G58" s="7">
        <v>6.8419999999999996</v>
      </c>
      <c r="H58" s="7"/>
      <c r="I58" s="7"/>
      <c r="J58" s="8">
        <v>0</v>
      </c>
      <c r="K58" s="6"/>
      <c r="L58" s="6"/>
      <c r="M58" s="6" t="s">
        <v>39</v>
      </c>
      <c r="N58" s="6" t="s">
        <v>19</v>
      </c>
    </row>
    <row r="59" spans="1:14" x14ac:dyDescent="0.25">
      <c r="A59" s="5">
        <v>8</v>
      </c>
      <c r="B59" s="5">
        <v>6171</v>
      </c>
      <c r="C59" s="5">
        <v>5182</v>
      </c>
      <c r="D59" s="5"/>
      <c r="E59" s="5"/>
      <c r="F59" s="7">
        <v>15.561</v>
      </c>
      <c r="G59" s="7">
        <v>68.732010000000002</v>
      </c>
      <c r="H59" s="7"/>
      <c r="I59" s="7"/>
      <c r="J59" s="8">
        <v>0</v>
      </c>
      <c r="K59" s="6"/>
      <c r="L59" s="6"/>
      <c r="M59" s="6" t="s">
        <v>40</v>
      </c>
      <c r="N59" s="6" t="s">
        <v>19</v>
      </c>
    </row>
    <row r="60" spans="1:14" x14ac:dyDescent="0.25">
      <c r="A60" s="5">
        <v>8</v>
      </c>
      <c r="B60" s="5">
        <v>6171</v>
      </c>
      <c r="C60" s="5">
        <v>5189</v>
      </c>
      <c r="D60" s="5"/>
      <c r="E60" s="5"/>
      <c r="F60" s="7">
        <v>-15.209</v>
      </c>
      <c r="G60" s="7">
        <v>-70.311999999999998</v>
      </c>
      <c r="H60" s="7"/>
      <c r="I60" s="7">
        <v>-9.3699999999999992</v>
      </c>
      <c r="J60" s="8"/>
      <c r="K60" s="6"/>
      <c r="L60" s="6"/>
      <c r="M60" s="6" t="s">
        <v>41</v>
      </c>
      <c r="N60" s="6" t="s">
        <v>19</v>
      </c>
    </row>
    <row r="61" spans="1:14" x14ac:dyDescent="0.25">
      <c r="A61" s="5">
        <v>8</v>
      </c>
      <c r="B61" s="5">
        <v>6171</v>
      </c>
      <c r="C61" s="5">
        <v>5194</v>
      </c>
      <c r="D61" s="5"/>
      <c r="E61" s="5"/>
      <c r="F61" s="7">
        <v>129</v>
      </c>
      <c r="G61" s="7">
        <v>107.999</v>
      </c>
      <c r="H61" s="7">
        <v>160</v>
      </c>
      <c r="I61" s="7">
        <v>68.367000000000004</v>
      </c>
      <c r="J61" s="8">
        <v>160</v>
      </c>
      <c r="K61" s="6"/>
      <c r="L61" s="6"/>
      <c r="M61" s="6" t="s">
        <v>42</v>
      </c>
      <c r="N61" s="6" t="s">
        <v>19</v>
      </c>
    </row>
    <row r="62" spans="1:14" x14ac:dyDescent="0.25">
      <c r="A62" s="5">
        <v>8</v>
      </c>
      <c r="B62" s="5">
        <v>6171</v>
      </c>
      <c r="C62" s="5">
        <v>5499</v>
      </c>
      <c r="D62" s="5"/>
      <c r="E62" s="5"/>
      <c r="F62" s="7">
        <v>110</v>
      </c>
      <c r="G62" s="7">
        <v>30</v>
      </c>
      <c r="H62" s="7">
        <v>70</v>
      </c>
      <c r="I62" s="7">
        <v>40</v>
      </c>
      <c r="J62" s="8">
        <v>100</v>
      </c>
      <c r="K62" s="6"/>
      <c r="L62" s="6"/>
      <c r="M62" s="6" t="s">
        <v>43</v>
      </c>
      <c r="N62" s="6" t="s">
        <v>19</v>
      </c>
    </row>
    <row r="63" spans="1:14" x14ac:dyDescent="0.25">
      <c r="A63" s="5">
        <v>8</v>
      </c>
      <c r="B63" s="5">
        <v>6171</v>
      </c>
      <c r="C63" s="5">
        <v>5660</v>
      </c>
      <c r="D63" s="5"/>
      <c r="E63" s="5"/>
      <c r="F63" s="7">
        <v>15</v>
      </c>
      <c r="G63" s="7"/>
      <c r="H63" s="7">
        <v>75</v>
      </c>
      <c r="I63" s="7">
        <v>10</v>
      </c>
      <c r="J63" s="8">
        <v>75</v>
      </c>
      <c r="K63" s="6"/>
      <c r="L63" s="6"/>
      <c r="M63" s="6" t="s">
        <v>44</v>
      </c>
      <c r="N63" s="6" t="s">
        <v>19</v>
      </c>
    </row>
    <row r="64" spans="1:14" x14ac:dyDescent="0.25">
      <c r="A64" s="5">
        <v>8</v>
      </c>
      <c r="B64" s="5">
        <v>6310</v>
      </c>
      <c r="C64" s="5">
        <v>5142</v>
      </c>
      <c r="D64" s="5"/>
      <c r="E64" s="5"/>
      <c r="F64" s="7">
        <v>0.37192999999999998</v>
      </c>
      <c r="G64" s="7">
        <v>0.85453999999999997</v>
      </c>
      <c r="H64" s="7">
        <v>3</v>
      </c>
      <c r="I64" s="7"/>
      <c r="J64" s="8">
        <v>3</v>
      </c>
      <c r="K64" s="6"/>
      <c r="L64" s="6"/>
      <c r="M64" s="6" t="s">
        <v>45</v>
      </c>
      <c r="N64" s="6" t="s">
        <v>46</v>
      </c>
    </row>
    <row r="65" spans="1:14" x14ac:dyDescent="0.25">
      <c r="A65" s="5">
        <v>8</v>
      </c>
      <c r="B65" s="5">
        <v>6310</v>
      </c>
      <c r="C65" s="5">
        <v>5163</v>
      </c>
      <c r="D65" s="5"/>
      <c r="E65" s="5"/>
      <c r="F65" s="7">
        <v>1.462</v>
      </c>
      <c r="G65" s="7">
        <v>1.7330000000000001</v>
      </c>
      <c r="H65" s="7">
        <v>6</v>
      </c>
      <c r="I65" s="7">
        <v>0.99299999999999999</v>
      </c>
      <c r="J65" s="8">
        <v>6</v>
      </c>
      <c r="K65" s="6"/>
      <c r="L65" s="6"/>
      <c r="M65" s="6" t="s">
        <v>47</v>
      </c>
      <c r="N65" s="6" t="s">
        <v>46</v>
      </c>
    </row>
    <row r="66" spans="1:14" x14ac:dyDescent="0.25">
      <c r="A66" s="15">
        <v>8</v>
      </c>
      <c r="B66" s="15">
        <v>6399</v>
      </c>
      <c r="C66" s="15">
        <v>5499</v>
      </c>
      <c r="D66" s="15"/>
      <c r="E66" s="15"/>
      <c r="F66" s="16"/>
      <c r="G66" s="16"/>
      <c r="H66" s="16"/>
      <c r="I66" s="16"/>
      <c r="J66" s="17">
        <v>5</v>
      </c>
      <c r="K66" s="18"/>
      <c r="L66" s="18"/>
      <c r="M66" s="18" t="s">
        <v>79</v>
      </c>
      <c r="N66" s="18" t="s">
        <v>80</v>
      </c>
    </row>
    <row r="68" spans="1:14" x14ac:dyDescent="0.25">
      <c r="A68" s="9"/>
      <c r="B68" s="9" t="s">
        <v>22</v>
      </c>
      <c r="C68" s="9"/>
      <c r="D68" s="9"/>
      <c r="E68" s="9"/>
      <c r="F68" s="11">
        <f>SUM(F35:F67)</f>
        <v>4060.5101100000002</v>
      </c>
      <c r="G68" s="11">
        <f t="shared" ref="G68:J68" si="6">SUM(G35:G67)</f>
        <v>3870.8435600000007</v>
      </c>
      <c r="H68" s="11">
        <f t="shared" si="6"/>
        <v>5691</v>
      </c>
      <c r="I68" s="11">
        <f t="shared" si="6"/>
        <v>1916.59132</v>
      </c>
      <c r="J68" s="11">
        <f t="shared" si="6"/>
        <v>5416</v>
      </c>
      <c r="K68" s="10"/>
      <c r="L68" s="10"/>
      <c r="M68" s="10"/>
      <c r="N68" s="10"/>
    </row>
    <row r="70" spans="1:14" x14ac:dyDescent="0.25">
      <c r="A70" s="5">
        <v>8</v>
      </c>
      <c r="B70" s="5">
        <v>6171</v>
      </c>
      <c r="C70" s="5">
        <v>5178</v>
      </c>
      <c r="D70" s="5">
        <v>626</v>
      </c>
      <c r="E70" s="5"/>
      <c r="F70" s="7">
        <v>5.6695399999999996</v>
      </c>
      <c r="G70" s="7"/>
      <c r="H70" s="7"/>
      <c r="I70" s="7"/>
      <c r="J70" s="8"/>
      <c r="K70" s="6" t="s">
        <v>48</v>
      </c>
      <c r="L70" s="6"/>
      <c r="M70" s="6" t="s">
        <v>49</v>
      </c>
      <c r="N70" s="6" t="s">
        <v>19</v>
      </c>
    </row>
    <row r="72" spans="1:14" x14ac:dyDescent="0.25">
      <c r="A72" s="9"/>
      <c r="B72" s="10" t="s">
        <v>48</v>
      </c>
      <c r="C72" s="9"/>
      <c r="D72" s="9"/>
      <c r="E72" s="9"/>
      <c r="F72" s="11">
        <f>SUM(F69:F71)</f>
        <v>5.6695399999999996</v>
      </c>
      <c r="G72" s="11">
        <f t="shared" ref="G72:J72" si="7">SUM(G69:G71)</f>
        <v>0</v>
      </c>
      <c r="H72" s="11">
        <f t="shared" si="7"/>
        <v>0</v>
      </c>
      <c r="I72" s="11">
        <f t="shared" si="7"/>
        <v>0</v>
      </c>
      <c r="J72" s="11">
        <f t="shared" si="7"/>
        <v>0</v>
      </c>
      <c r="K72" s="10"/>
      <c r="L72" s="10"/>
      <c r="M72" s="10"/>
      <c r="N72" s="10"/>
    </row>
    <row r="74" spans="1:14" x14ac:dyDescent="0.25">
      <c r="A74" s="5">
        <v>8</v>
      </c>
      <c r="B74" s="5">
        <v>6171</v>
      </c>
      <c r="C74" s="5">
        <v>5169</v>
      </c>
      <c r="D74" s="5">
        <v>801</v>
      </c>
      <c r="E74" s="5"/>
      <c r="F74" s="7">
        <v>874.98211000000003</v>
      </c>
      <c r="G74" s="7">
        <v>1095.6075699999999</v>
      </c>
      <c r="H74" s="7">
        <v>1500</v>
      </c>
      <c r="I74" s="7">
        <v>1262.8893599999999</v>
      </c>
      <c r="J74" s="8">
        <v>1700</v>
      </c>
      <c r="K74" s="6" t="s">
        <v>50</v>
      </c>
      <c r="L74" s="6"/>
      <c r="M74" s="6" t="s">
        <v>30</v>
      </c>
      <c r="N74" s="6" t="s">
        <v>19</v>
      </c>
    </row>
    <row r="76" spans="1:14" x14ac:dyDescent="0.25">
      <c r="A76" s="9"/>
      <c r="B76" s="10" t="s">
        <v>50</v>
      </c>
      <c r="C76" s="9"/>
      <c r="D76" s="9"/>
      <c r="E76" s="9"/>
      <c r="F76" s="11">
        <f>SUM(F73:F75)</f>
        <v>874.98211000000003</v>
      </c>
      <c r="G76" s="11">
        <f t="shared" ref="G76:J76" si="8">SUM(G73:G75)</f>
        <v>1095.6075699999999</v>
      </c>
      <c r="H76" s="11">
        <f t="shared" si="8"/>
        <v>1500</v>
      </c>
      <c r="I76" s="11">
        <f t="shared" si="8"/>
        <v>1262.8893599999999</v>
      </c>
      <c r="J76" s="11">
        <f t="shared" si="8"/>
        <v>1700</v>
      </c>
      <c r="K76" s="10"/>
      <c r="L76" s="10"/>
      <c r="M76" s="10"/>
      <c r="N76" s="10"/>
    </row>
    <row r="78" spans="1:14" x14ac:dyDescent="0.25">
      <c r="A78" s="5">
        <v>8</v>
      </c>
      <c r="B78" s="5">
        <v>6171</v>
      </c>
      <c r="C78" s="5">
        <v>5169</v>
      </c>
      <c r="D78" s="5">
        <v>802</v>
      </c>
      <c r="E78" s="5"/>
      <c r="F78" s="7">
        <v>91.1965</v>
      </c>
      <c r="G78" s="7">
        <v>144.01759999999999</v>
      </c>
      <c r="H78" s="7">
        <v>155</v>
      </c>
      <c r="I78" s="7">
        <v>46.393999999999998</v>
      </c>
      <c r="J78" s="8">
        <v>155</v>
      </c>
      <c r="K78" s="6" t="s">
        <v>51</v>
      </c>
      <c r="L78" s="6"/>
      <c r="M78" s="6" t="s">
        <v>30</v>
      </c>
      <c r="N78" s="6" t="s">
        <v>19</v>
      </c>
    </row>
    <row r="79" spans="1:14" x14ac:dyDescent="0.25">
      <c r="A79" s="5">
        <v>8</v>
      </c>
      <c r="B79" s="5">
        <v>6171</v>
      </c>
      <c r="C79" s="5">
        <v>5169</v>
      </c>
      <c r="D79" s="5">
        <v>802</v>
      </c>
      <c r="E79" s="5">
        <v>13011</v>
      </c>
      <c r="F79" s="7">
        <v>10</v>
      </c>
      <c r="G79" s="7">
        <v>5</v>
      </c>
      <c r="H79" s="7">
        <v>9</v>
      </c>
      <c r="I79" s="7"/>
      <c r="J79" s="8">
        <v>0</v>
      </c>
      <c r="K79" s="6" t="s">
        <v>51</v>
      </c>
      <c r="L79" s="6" t="s">
        <v>15</v>
      </c>
      <c r="M79" s="6" t="s">
        <v>30</v>
      </c>
      <c r="N79" s="6" t="s">
        <v>19</v>
      </c>
    </row>
    <row r="81" spans="1:14" x14ac:dyDescent="0.25">
      <c r="A81" s="9"/>
      <c r="B81" s="10" t="s">
        <v>51</v>
      </c>
      <c r="C81" s="9"/>
      <c r="D81" s="9"/>
      <c r="E81" s="9"/>
      <c r="F81" s="11">
        <f>SUM(F77:F80)</f>
        <v>101.1965</v>
      </c>
      <c r="G81" s="11">
        <f t="shared" ref="G81:J81" si="9">SUM(G77:G80)</f>
        <v>149.01759999999999</v>
      </c>
      <c r="H81" s="11">
        <f t="shared" si="9"/>
        <v>164</v>
      </c>
      <c r="I81" s="11">
        <f t="shared" si="9"/>
        <v>46.393999999999998</v>
      </c>
      <c r="J81" s="11">
        <f t="shared" si="9"/>
        <v>155</v>
      </c>
      <c r="K81" s="10"/>
      <c r="L81" s="10"/>
      <c r="M81" s="10"/>
      <c r="N81" s="10"/>
    </row>
    <row r="83" spans="1:14" x14ac:dyDescent="0.25">
      <c r="A83" s="5">
        <v>8</v>
      </c>
      <c r="B83" s="5">
        <v>6171</v>
      </c>
      <c r="C83" s="5">
        <v>5169</v>
      </c>
      <c r="D83" s="5">
        <v>803</v>
      </c>
      <c r="E83" s="5"/>
      <c r="F83" s="7">
        <v>121.51186</v>
      </c>
      <c r="G83" s="7">
        <v>125.46334</v>
      </c>
      <c r="H83" s="7">
        <v>225</v>
      </c>
      <c r="I83" s="7">
        <v>25.315899999999999</v>
      </c>
      <c r="J83" s="8">
        <v>125</v>
      </c>
      <c r="K83" s="6" t="s">
        <v>52</v>
      </c>
      <c r="L83" s="6"/>
      <c r="M83" s="6" t="s">
        <v>30</v>
      </c>
      <c r="N83" s="6" t="s">
        <v>19</v>
      </c>
    </row>
    <row r="84" spans="1:14" x14ac:dyDescent="0.25">
      <c r="A84" s="5">
        <v>8</v>
      </c>
      <c r="B84" s="5">
        <v>6171</v>
      </c>
      <c r="C84" s="5">
        <v>5169</v>
      </c>
      <c r="D84" s="5">
        <v>803</v>
      </c>
      <c r="E84" s="5">
        <v>13011</v>
      </c>
      <c r="F84" s="7"/>
      <c r="G84" s="7"/>
      <c r="H84" s="7">
        <v>12</v>
      </c>
      <c r="I84" s="7"/>
      <c r="J84" s="8">
        <v>0</v>
      </c>
      <c r="K84" s="6" t="s">
        <v>52</v>
      </c>
      <c r="L84" s="6" t="s">
        <v>15</v>
      </c>
      <c r="M84" s="6" t="s">
        <v>30</v>
      </c>
      <c r="N84" s="6" t="s">
        <v>19</v>
      </c>
    </row>
    <row r="86" spans="1:14" x14ac:dyDescent="0.25">
      <c r="A86" s="9"/>
      <c r="B86" s="10" t="s">
        <v>52</v>
      </c>
      <c r="C86" s="9"/>
      <c r="D86" s="9"/>
      <c r="E86" s="9"/>
      <c r="F86" s="11">
        <f>SUM(F82:F85)</f>
        <v>121.51186</v>
      </c>
      <c r="G86" s="11">
        <f t="shared" ref="G86:J86" si="10">SUM(G82:G85)</f>
        <v>125.46334</v>
      </c>
      <c r="H86" s="11">
        <f t="shared" si="10"/>
        <v>237</v>
      </c>
      <c r="I86" s="11">
        <f t="shared" si="10"/>
        <v>25.315899999999999</v>
      </c>
      <c r="J86" s="11">
        <f t="shared" si="10"/>
        <v>125</v>
      </c>
      <c r="K86" s="10"/>
      <c r="L86" s="10"/>
      <c r="M86" s="10"/>
      <c r="N86" s="10"/>
    </row>
    <row r="88" spans="1:14" x14ac:dyDescent="0.25">
      <c r="A88" s="5">
        <v>8</v>
      </c>
      <c r="B88" s="5">
        <v>6171</v>
      </c>
      <c r="C88" s="5">
        <v>5161</v>
      </c>
      <c r="D88" s="5">
        <v>804</v>
      </c>
      <c r="E88" s="5"/>
      <c r="F88" s="7"/>
      <c r="G88" s="7"/>
      <c r="H88" s="7">
        <v>900</v>
      </c>
      <c r="I88" s="7"/>
      <c r="J88" s="8">
        <v>900</v>
      </c>
      <c r="K88" s="6"/>
      <c r="L88" s="6"/>
      <c r="M88" s="6" t="s">
        <v>36</v>
      </c>
      <c r="N88" s="6" t="s">
        <v>19</v>
      </c>
    </row>
    <row r="89" spans="1:14" x14ac:dyDescent="0.25">
      <c r="A89" s="5">
        <v>8</v>
      </c>
      <c r="B89" s="5">
        <v>6171</v>
      </c>
      <c r="C89" s="5">
        <v>5169</v>
      </c>
      <c r="D89" s="5">
        <v>804</v>
      </c>
      <c r="E89" s="5"/>
      <c r="F89" s="7"/>
      <c r="G89" s="7"/>
      <c r="H89" s="7">
        <v>100</v>
      </c>
      <c r="I89" s="7"/>
      <c r="J89" s="8">
        <v>100</v>
      </c>
      <c r="K89" s="6"/>
      <c r="L89" s="6"/>
      <c r="M89" s="6" t="s">
        <v>30</v>
      </c>
      <c r="N89" s="6" t="s">
        <v>19</v>
      </c>
    </row>
    <row r="91" spans="1:14" x14ac:dyDescent="0.25">
      <c r="A91" s="9"/>
      <c r="B91" s="9">
        <v>804</v>
      </c>
      <c r="C91" s="9"/>
      <c r="D91" s="9"/>
      <c r="E91" s="9"/>
      <c r="F91" s="11">
        <f>SUM(F87:F90)</f>
        <v>0</v>
      </c>
      <c r="G91" s="11">
        <f t="shared" ref="G91:J91" si="11">SUM(G87:G90)</f>
        <v>0</v>
      </c>
      <c r="H91" s="11">
        <f t="shared" si="11"/>
        <v>1000</v>
      </c>
      <c r="I91" s="11">
        <f t="shared" si="11"/>
        <v>0</v>
      </c>
      <c r="J91" s="11">
        <f t="shared" si="11"/>
        <v>1000</v>
      </c>
      <c r="K91" s="10"/>
      <c r="L91" s="10"/>
      <c r="M91" s="10"/>
      <c r="N91" s="10"/>
    </row>
    <row r="93" spans="1:14" x14ac:dyDescent="0.25">
      <c r="A93" s="5">
        <v>8</v>
      </c>
      <c r="B93" s="5">
        <v>6171</v>
      </c>
      <c r="C93" s="5">
        <v>5137</v>
      </c>
      <c r="D93" s="5">
        <v>811</v>
      </c>
      <c r="E93" s="5"/>
      <c r="F93" s="7">
        <v>12</v>
      </c>
      <c r="G93" s="7"/>
      <c r="H93" s="7"/>
      <c r="I93" s="7"/>
      <c r="J93" s="8"/>
      <c r="K93" s="6" t="s">
        <v>53</v>
      </c>
      <c r="L93" s="6"/>
      <c r="M93" s="6" t="s">
        <v>54</v>
      </c>
      <c r="N93" s="6" t="s">
        <v>19</v>
      </c>
    </row>
    <row r="94" spans="1:14" x14ac:dyDescent="0.25">
      <c r="A94" s="5">
        <v>8</v>
      </c>
      <c r="B94" s="5">
        <v>6171</v>
      </c>
      <c r="C94" s="5">
        <v>5139</v>
      </c>
      <c r="D94" s="5">
        <v>811</v>
      </c>
      <c r="E94" s="5"/>
      <c r="F94" s="7">
        <v>13</v>
      </c>
      <c r="G94" s="7"/>
      <c r="H94" s="7"/>
      <c r="I94" s="7"/>
      <c r="J94" s="8"/>
      <c r="K94" s="6" t="s">
        <v>53</v>
      </c>
      <c r="L94" s="6"/>
      <c r="M94" s="6" t="s">
        <v>55</v>
      </c>
      <c r="N94" s="6" t="s">
        <v>19</v>
      </c>
    </row>
    <row r="95" spans="1:14" x14ac:dyDescent="0.25">
      <c r="A95" s="5">
        <v>8</v>
      </c>
      <c r="B95" s="5">
        <v>6171</v>
      </c>
      <c r="C95" s="5">
        <v>5162</v>
      </c>
      <c r="D95" s="5">
        <v>811</v>
      </c>
      <c r="E95" s="5"/>
      <c r="F95" s="7">
        <v>18.149999999999999</v>
      </c>
      <c r="G95" s="7"/>
      <c r="H95" s="7"/>
      <c r="I95" s="7"/>
      <c r="J95" s="8"/>
      <c r="K95" s="6" t="s">
        <v>53</v>
      </c>
      <c r="L95" s="6"/>
      <c r="M95" s="6" t="s">
        <v>56</v>
      </c>
      <c r="N95" s="6" t="s">
        <v>19</v>
      </c>
    </row>
    <row r="96" spans="1:14" x14ac:dyDescent="0.25">
      <c r="A96" s="5">
        <v>8</v>
      </c>
      <c r="B96" s="5">
        <v>6171</v>
      </c>
      <c r="C96" s="5">
        <v>5164</v>
      </c>
      <c r="D96" s="5">
        <v>811</v>
      </c>
      <c r="E96" s="5"/>
      <c r="F96" s="7">
        <v>1.82226</v>
      </c>
      <c r="G96" s="7"/>
      <c r="H96" s="7"/>
      <c r="I96" s="7"/>
      <c r="J96" s="8"/>
      <c r="K96" s="6" t="s">
        <v>53</v>
      </c>
      <c r="L96" s="6"/>
      <c r="M96" s="6" t="s">
        <v>57</v>
      </c>
      <c r="N96" s="6" t="s">
        <v>19</v>
      </c>
    </row>
    <row r="97" spans="1:14" x14ac:dyDescent="0.25">
      <c r="A97" s="5">
        <v>8</v>
      </c>
      <c r="B97" s="5">
        <v>6171</v>
      </c>
      <c r="C97" s="5">
        <v>5169</v>
      </c>
      <c r="D97" s="5">
        <v>811</v>
      </c>
      <c r="E97" s="5"/>
      <c r="F97" s="7">
        <v>2073</v>
      </c>
      <c r="G97" s="7"/>
      <c r="H97" s="7"/>
      <c r="I97" s="7"/>
      <c r="J97" s="8"/>
      <c r="K97" s="6" t="s">
        <v>53</v>
      </c>
      <c r="L97" s="6"/>
      <c r="M97" s="6" t="s">
        <v>30</v>
      </c>
      <c r="N97" s="6" t="s">
        <v>19</v>
      </c>
    </row>
    <row r="98" spans="1:14" x14ac:dyDescent="0.25">
      <c r="A98" s="5">
        <v>8</v>
      </c>
      <c r="B98" s="5">
        <v>6171</v>
      </c>
      <c r="C98" s="5">
        <v>5172</v>
      </c>
      <c r="D98" s="5">
        <v>811</v>
      </c>
      <c r="E98" s="5"/>
      <c r="F98" s="7">
        <v>1.21</v>
      </c>
      <c r="G98" s="7"/>
      <c r="H98" s="7"/>
      <c r="I98" s="7"/>
      <c r="J98" s="8"/>
      <c r="K98" s="6" t="s">
        <v>53</v>
      </c>
      <c r="L98" s="6"/>
      <c r="M98" s="6" t="s">
        <v>58</v>
      </c>
      <c r="N98" s="6" t="s">
        <v>19</v>
      </c>
    </row>
    <row r="100" spans="1:14" x14ac:dyDescent="0.25">
      <c r="A100" s="9"/>
      <c r="B100" s="10" t="s">
        <v>53</v>
      </c>
      <c r="C100" s="9"/>
      <c r="D100" s="9"/>
      <c r="E100" s="9"/>
      <c r="F100" s="11">
        <f>SUM(F92:F99)</f>
        <v>2119.18226</v>
      </c>
      <c r="G100" s="11">
        <f t="shared" ref="G100:J100" si="12">SUM(G92:G99)</f>
        <v>0</v>
      </c>
      <c r="H100" s="11">
        <f t="shared" si="12"/>
        <v>0</v>
      </c>
      <c r="I100" s="11">
        <f t="shared" si="12"/>
        <v>0</v>
      </c>
      <c r="J100" s="11">
        <f t="shared" si="12"/>
        <v>0</v>
      </c>
      <c r="K100" s="10"/>
      <c r="L100" s="10"/>
      <c r="M100" s="10"/>
      <c r="N100" s="10"/>
    </row>
    <row r="102" spans="1:14" x14ac:dyDescent="0.25">
      <c r="A102" s="5">
        <v>8</v>
      </c>
      <c r="B102" s="5">
        <v>6171</v>
      </c>
      <c r="C102" s="5">
        <v>5132</v>
      </c>
      <c r="D102" s="5">
        <v>812</v>
      </c>
      <c r="E102" s="5"/>
      <c r="F102" s="7">
        <v>6.6</v>
      </c>
      <c r="G102" s="7"/>
      <c r="H102" s="7"/>
      <c r="I102" s="7"/>
      <c r="J102" s="8"/>
      <c r="K102" s="6" t="s">
        <v>26</v>
      </c>
      <c r="L102" s="6"/>
      <c r="M102" s="6" t="s">
        <v>32</v>
      </c>
      <c r="N102" s="6" t="s">
        <v>19</v>
      </c>
    </row>
    <row r="103" spans="1:14" x14ac:dyDescent="0.25">
      <c r="A103" s="5">
        <v>8</v>
      </c>
      <c r="B103" s="5">
        <v>6171</v>
      </c>
      <c r="C103" s="5">
        <v>5137</v>
      </c>
      <c r="D103" s="5">
        <v>812</v>
      </c>
      <c r="E103" s="5"/>
      <c r="F103" s="7">
        <v>36</v>
      </c>
      <c r="G103" s="7"/>
      <c r="H103" s="7"/>
      <c r="I103" s="7"/>
      <c r="J103" s="8"/>
      <c r="K103" s="6" t="s">
        <v>26</v>
      </c>
      <c r="L103" s="6"/>
      <c r="M103" s="6" t="s">
        <v>54</v>
      </c>
      <c r="N103" s="6" t="s">
        <v>19</v>
      </c>
    </row>
    <row r="104" spans="1:14" x14ac:dyDescent="0.25">
      <c r="A104" s="5">
        <v>8</v>
      </c>
      <c r="B104" s="5">
        <v>6171</v>
      </c>
      <c r="C104" s="5">
        <v>5139</v>
      </c>
      <c r="D104" s="5">
        <v>812</v>
      </c>
      <c r="E104" s="5"/>
      <c r="F104" s="7">
        <v>57</v>
      </c>
      <c r="G104" s="7"/>
      <c r="H104" s="7"/>
      <c r="I104" s="7"/>
      <c r="J104" s="8"/>
      <c r="K104" s="6" t="s">
        <v>26</v>
      </c>
      <c r="L104" s="6"/>
      <c r="M104" s="6" t="s">
        <v>55</v>
      </c>
      <c r="N104" s="6" t="s">
        <v>19</v>
      </c>
    </row>
    <row r="105" spans="1:14" x14ac:dyDescent="0.25">
      <c r="A105" s="5">
        <v>8</v>
      </c>
      <c r="B105" s="5">
        <v>6171</v>
      </c>
      <c r="C105" s="5">
        <v>5151</v>
      </c>
      <c r="D105" s="5">
        <v>812</v>
      </c>
      <c r="E105" s="5"/>
      <c r="F105" s="7">
        <v>59.76</v>
      </c>
      <c r="G105" s="7"/>
      <c r="H105" s="7"/>
      <c r="I105" s="7"/>
      <c r="J105" s="8"/>
      <c r="K105" s="6" t="s">
        <v>26</v>
      </c>
      <c r="L105" s="6"/>
      <c r="M105" s="6" t="s">
        <v>59</v>
      </c>
      <c r="N105" s="6" t="s">
        <v>19</v>
      </c>
    </row>
    <row r="106" spans="1:14" x14ac:dyDescent="0.25">
      <c r="A106" s="5">
        <v>8</v>
      </c>
      <c r="B106" s="5">
        <v>6171</v>
      </c>
      <c r="C106" s="5">
        <v>5152</v>
      </c>
      <c r="D106" s="5">
        <v>812</v>
      </c>
      <c r="E106" s="5"/>
      <c r="F106" s="7">
        <v>292.53318999999999</v>
      </c>
      <c r="G106" s="7"/>
      <c r="H106" s="7"/>
      <c r="I106" s="7"/>
      <c r="J106" s="8"/>
      <c r="K106" s="6" t="s">
        <v>26</v>
      </c>
      <c r="L106" s="6"/>
      <c r="M106" s="6" t="s">
        <v>60</v>
      </c>
      <c r="N106" s="6" t="s">
        <v>19</v>
      </c>
    </row>
    <row r="107" spans="1:14" x14ac:dyDescent="0.25">
      <c r="A107" s="5">
        <v>8</v>
      </c>
      <c r="B107" s="5">
        <v>6171</v>
      </c>
      <c r="C107" s="5">
        <v>5154</v>
      </c>
      <c r="D107" s="5">
        <v>812</v>
      </c>
      <c r="E107" s="5"/>
      <c r="F107" s="7">
        <v>318.73899999999998</v>
      </c>
      <c r="G107" s="7"/>
      <c r="H107" s="7"/>
      <c r="I107" s="7"/>
      <c r="J107" s="8"/>
      <c r="K107" s="6" t="s">
        <v>26</v>
      </c>
      <c r="L107" s="6"/>
      <c r="M107" s="6" t="s">
        <v>61</v>
      </c>
      <c r="N107" s="6" t="s">
        <v>19</v>
      </c>
    </row>
    <row r="108" spans="1:14" x14ac:dyDescent="0.25">
      <c r="A108" s="5">
        <v>8</v>
      </c>
      <c r="B108" s="5">
        <v>6171</v>
      </c>
      <c r="C108" s="5">
        <v>5156</v>
      </c>
      <c r="D108" s="5">
        <v>812</v>
      </c>
      <c r="E108" s="5"/>
      <c r="F108" s="7">
        <v>24.07039</v>
      </c>
      <c r="G108" s="7"/>
      <c r="H108" s="7"/>
      <c r="I108" s="7"/>
      <c r="J108" s="8"/>
      <c r="K108" s="6" t="s">
        <v>26</v>
      </c>
      <c r="L108" s="6"/>
      <c r="M108" s="6" t="s">
        <v>62</v>
      </c>
      <c r="N108" s="6" t="s">
        <v>19</v>
      </c>
    </row>
    <row r="109" spans="1:14" x14ac:dyDescent="0.25">
      <c r="A109" s="5">
        <v>8</v>
      </c>
      <c r="B109" s="5">
        <v>6171</v>
      </c>
      <c r="C109" s="5">
        <v>5162</v>
      </c>
      <c r="D109" s="5">
        <v>812</v>
      </c>
      <c r="E109" s="5"/>
      <c r="F109" s="7">
        <v>118.74489</v>
      </c>
      <c r="G109" s="7"/>
      <c r="H109" s="7"/>
      <c r="I109" s="7"/>
      <c r="J109" s="8"/>
      <c r="K109" s="6" t="s">
        <v>26</v>
      </c>
      <c r="L109" s="6"/>
      <c r="M109" s="6" t="s">
        <v>56</v>
      </c>
      <c r="N109" s="6" t="s">
        <v>19</v>
      </c>
    </row>
    <row r="110" spans="1:14" x14ac:dyDescent="0.25">
      <c r="A110" s="5">
        <v>8</v>
      </c>
      <c r="B110" s="5">
        <v>6171</v>
      </c>
      <c r="C110" s="5">
        <v>5169</v>
      </c>
      <c r="D110" s="5">
        <v>812</v>
      </c>
      <c r="E110" s="5"/>
      <c r="F110" s="7">
        <v>196</v>
      </c>
      <c r="G110" s="7"/>
      <c r="H110" s="7"/>
      <c r="I110" s="7"/>
      <c r="J110" s="8"/>
      <c r="K110" s="6" t="s">
        <v>26</v>
      </c>
      <c r="L110" s="6"/>
      <c r="M110" s="6" t="s">
        <v>30</v>
      </c>
      <c r="N110" s="6" t="s">
        <v>19</v>
      </c>
    </row>
    <row r="111" spans="1:14" x14ac:dyDescent="0.25">
      <c r="A111" s="5">
        <v>8</v>
      </c>
      <c r="B111" s="5">
        <v>6171</v>
      </c>
      <c r="C111" s="5">
        <v>5171</v>
      </c>
      <c r="D111" s="5">
        <v>812</v>
      </c>
      <c r="E111" s="5"/>
      <c r="F111" s="7">
        <v>25.1798</v>
      </c>
      <c r="G111" s="7"/>
      <c r="H111" s="7"/>
      <c r="I111" s="7"/>
      <c r="J111" s="8"/>
      <c r="K111" s="6" t="s">
        <v>26</v>
      </c>
      <c r="L111" s="6"/>
      <c r="M111" s="6" t="s">
        <v>63</v>
      </c>
      <c r="N111" s="6" t="s">
        <v>19</v>
      </c>
    </row>
    <row r="113" spans="1:14" x14ac:dyDescent="0.25">
      <c r="A113" s="9"/>
      <c r="B113" s="10" t="s">
        <v>26</v>
      </c>
      <c r="C113" s="9"/>
      <c r="D113" s="9"/>
      <c r="E113" s="9"/>
      <c r="F113" s="11">
        <f>SUM(F101:F112)</f>
        <v>1134.62727</v>
      </c>
      <c r="G113" s="11">
        <f t="shared" ref="G113:J113" si="13">SUM(G101:G112)</f>
        <v>0</v>
      </c>
      <c r="H113" s="11">
        <f t="shared" si="13"/>
        <v>0</v>
      </c>
      <c r="I113" s="11">
        <f t="shared" si="13"/>
        <v>0</v>
      </c>
      <c r="J113" s="11">
        <f t="shared" si="13"/>
        <v>0</v>
      </c>
      <c r="K113" s="10"/>
      <c r="L113" s="10"/>
      <c r="M113" s="10"/>
      <c r="N113" s="10"/>
    </row>
    <row r="115" spans="1:14" x14ac:dyDescent="0.25">
      <c r="A115" s="5">
        <v>8</v>
      </c>
      <c r="B115" s="5">
        <v>6171</v>
      </c>
      <c r="C115" s="5">
        <v>5178</v>
      </c>
      <c r="D115" s="5">
        <v>819</v>
      </c>
      <c r="E115" s="5"/>
      <c r="F115" s="7">
        <v>6.86334</v>
      </c>
      <c r="G115" s="7"/>
      <c r="H115" s="7"/>
      <c r="I115" s="7"/>
      <c r="J115" s="8"/>
      <c r="K115" s="6" t="s">
        <v>64</v>
      </c>
      <c r="L115" s="6"/>
      <c r="M115" s="6" t="s">
        <v>49</v>
      </c>
      <c r="N115" s="6" t="s">
        <v>19</v>
      </c>
    </row>
    <row r="117" spans="1:14" x14ac:dyDescent="0.25">
      <c r="A117" s="9"/>
      <c r="B117" s="10" t="s">
        <v>64</v>
      </c>
      <c r="C117" s="9"/>
      <c r="D117" s="9"/>
      <c r="E117" s="9"/>
      <c r="F117" s="11">
        <f>SUM(F114:F116)</f>
        <v>6.86334</v>
      </c>
      <c r="G117" s="11">
        <f t="shared" ref="G117:J117" si="14">SUM(G114:G116)</f>
        <v>0</v>
      </c>
      <c r="H117" s="11">
        <f t="shared" si="14"/>
        <v>0</v>
      </c>
      <c r="I117" s="11">
        <f t="shared" si="14"/>
        <v>0</v>
      </c>
      <c r="J117" s="11">
        <f t="shared" si="14"/>
        <v>0</v>
      </c>
      <c r="K117" s="10"/>
      <c r="L117" s="10"/>
      <c r="M117" s="10"/>
      <c r="N117" s="10"/>
    </row>
    <row r="119" spans="1:14" x14ac:dyDescent="0.25">
      <c r="A119" s="5">
        <v>8</v>
      </c>
      <c r="B119" s="5">
        <v>6171</v>
      </c>
      <c r="C119" s="5">
        <v>5169</v>
      </c>
      <c r="D119" s="5">
        <v>917</v>
      </c>
      <c r="E119" s="5"/>
      <c r="F119" s="7">
        <v>2695.42</v>
      </c>
      <c r="G119" s="7">
        <v>2805.3490000000002</v>
      </c>
      <c r="H119" s="7">
        <v>3656</v>
      </c>
      <c r="I119" s="7">
        <v>1575.9223999999999</v>
      </c>
      <c r="J119" s="8">
        <v>3656</v>
      </c>
      <c r="K119" s="6" t="s">
        <v>65</v>
      </c>
      <c r="L119" s="6"/>
      <c r="M119" s="6" t="s">
        <v>30</v>
      </c>
      <c r="N119" s="6" t="s">
        <v>19</v>
      </c>
    </row>
    <row r="121" spans="1:14" x14ac:dyDescent="0.25">
      <c r="A121" s="9"/>
      <c r="B121" s="10" t="s">
        <v>65</v>
      </c>
      <c r="C121" s="9"/>
      <c r="D121" s="9"/>
      <c r="E121" s="9"/>
      <c r="F121" s="11">
        <f>SUM(F118:F120)</f>
        <v>2695.42</v>
      </c>
      <c r="G121" s="11">
        <f t="shared" ref="G121:J121" si="15">SUM(G118:G120)</f>
        <v>2805.3490000000002</v>
      </c>
      <c r="H121" s="11">
        <f t="shared" si="15"/>
        <v>3656</v>
      </c>
      <c r="I121" s="11">
        <f t="shared" si="15"/>
        <v>1575.9223999999999</v>
      </c>
      <c r="J121" s="11">
        <f t="shared" si="15"/>
        <v>3656</v>
      </c>
      <c r="K121" s="10"/>
      <c r="L121" s="10"/>
      <c r="M121" s="10"/>
      <c r="N121" s="10"/>
    </row>
    <row r="123" spans="1:14" x14ac:dyDescent="0.25">
      <c r="A123" s="5">
        <v>8</v>
      </c>
      <c r="B123" s="5">
        <v>6171</v>
      </c>
      <c r="C123" s="5">
        <v>5169</v>
      </c>
      <c r="D123" s="5">
        <v>918</v>
      </c>
      <c r="E123" s="5"/>
      <c r="F123" s="7">
        <v>1720.134</v>
      </c>
      <c r="G123" s="7">
        <v>1695.566</v>
      </c>
      <c r="H123" s="7">
        <v>1950</v>
      </c>
      <c r="I123" s="7">
        <v>880.68799999999999</v>
      </c>
      <c r="J123" s="8">
        <v>2210</v>
      </c>
      <c r="K123" s="6" t="s">
        <v>66</v>
      </c>
      <c r="L123" s="6"/>
      <c r="M123" s="6" t="s">
        <v>30</v>
      </c>
      <c r="N123" s="6" t="s">
        <v>19</v>
      </c>
    </row>
    <row r="125" spans="1:14" x14ac:dyDescent="0.25">
      <c r="A125" s="9"/>
      <c r="B125" s="10" t="s">
        <v>66</v>
      </c>
      <c r="C125" s="9"/>
      <c r="D125" s="9"/>
      <c r="E125" s="9"/>
      <c r="F125" s="11">
        <f>SUM(F122:F124)</f>
        <v>1720.134</v>
      </c>
      <c r="G125" s="11">
        <f t="shared" ref="G125:J125" si="16">SUM(G122:G124)</f>
        <v>1695.566</v>
      </c>
      <c r="H125" s="11">
        <f t="shared" si="16"/>
        <v>1950</v>
      </c>
      <c r="I125" s="11">
        <f t="shared" si="16"/>
        <v>880.68799999999999</v>
      </c>
      <c r="J125" s="11">
        <f t="shared" si="16"/>
        <v>2210</v>
      </c>
      <c r="K125" s="10"/>
      <c r="L125" s="10"/>
      <c r="M125" s="10"/>
      <c r="N125" s="10"/>
    </row>
    <row r="127" spans="1:14" x14ac:dyDescent="0.25">
      <c r="A127" s="5">
        <v>8</v>
      </c>
      <c r="B127" s="5">
        <v>6171</v>
      </c>
      <c r="C127" s="5">
        <v>5499</v>
      </c>
      <c r="D127" s="5">
        <v>919</v>
      </c>
      <c r="E127" s="5"/>
      <c r="F127" s="7">
        <v>978</v>
      </c>
      <c r="G127" s="7">
        <v>959.8</v>
      </c>
      <c r="H127" s="7">
        <v>2400</v>
      </c>
      <c r="I127" s="7">
        <v>910</v>
      </c>
      <c r="J127" s="8">
        <v>3600</v>
      </c>
      <c r="K127" s="6" t="s">
        <v>67</v>
      </c>
      <c r="L127" s="6"/>
      <c r="M127" s="6" t="s">
        <v>43</v>
      </c>
      <c r="N127" s="6" t="s">
        <v>19</v>
      </c>
    </row>
    <row r="129" spans="1:14" x14ac:dyDescent="0.25">
      <c r="A129" s="9"/>
      <c r="B129" s="10" t="s">
        <v>67</v>
      </c>
      <c r="C129" s="9"/>
      <c r="D129" s="9"/>
      <c r="E129" s="9"/>
      <c r="F129" s="11">
        <f>SUM(F126:F128)</f>
        <v>978</v>
      </c>
      <c r="G129" s="11">
        <f t="shared" ref="G129:J129" si="17">SUM(G126:G128)</f>
        <v>959.8</v>
      </c>
      <c r="H129" s="11">
        <f t="shared" si="17"/>
        <v>2400</v>
      </c>
      <c r="I129" s="11">
        <f t="shared" si="17"/>
        <v>910</v>
      </c>
      <c r="J129" s="11">
        <f t="shared" si="17"/>
        <v>3600</v>
      </c>
      <c r="K129" s="10"/>
      <c r="L129" s="10"/>
      <c r="M129" s="10"/>
      <c r="N129" s="10"/>
    </row>
    <row r="131" spans="1:14" x14ac:dyDescent="0.25">
      <c r="A131" s="5">
        <v>8</v>
      </c>
      <c r="B131" s="5">
        <v>6171</v>
      </c>
      <c r="C131" s="5">
        <v>5169</v>
      </c>
      <c r="D131" s="5">
        <v>920</v>
      </c>
      <c r="E131" s="5"/>
      <c r="F131" s="7">
        <v>230.36799999999999</v>
      </c>
      <c r="G131" s="7">
        <v>198.94</v>
      </c>
      <c r="H131" s="7">
        <v>238</v>
      </c>
      <c r="I131" s="7">
        <v>121.98399999999999</v>
      </c>
      <c r="J131" s="8">
        <v>238</v>
      </c>
      <c r="K131" s="6" t="s">
        <v>68</v>
      </c>
      <c r="L131" s="6"/>
      <c r="M131" s="6" t="s">
        <v>30</v>
      </c>
      <c r="N131" s="6" t="s">
        <v>19</v>
      </c>
    </row>
    <row r="133" spans="1:14" x14ac:dyDescent="0.25">
      <c r="A133" s="9"/>
      <c r="B133" s="10" t="s">
        <v>68</v>
      </c>
      <c r="C133" s="9"/>
      <c r="D133" s="9"/>
      <c r="E133" s="9"/>
      <c r="F133" s="11">
        <f>SUM(F130:F132)</f>
        <v>230.36799999999999</v>
      </c>
      <c r="G133" s="11">
        <f t="shared" ref="G133:J133" si="18">SUM(G130:G132)</f>
        <v>198.94</v>
      </c>
      <c r="H133" s="11">
        <f t="shared" si="18"/>
        <v>238</v>
      </c>
      <c r="I133" s="11">
        <f t="shared" si="18"/>
        <v>121.98399999999999</v>
      </c>
      <c r="J133" s="11">
        <f t="shared" si="18"/>
        <v>238</v>
      </c>
      <c r="K133" s="10"/>
      <c r="L133" s="10"/>
      <c r="M133" s="10"/>
      <c r="N133" s="10"/>
    </row>
    <row r="135" spans="1:14" x14ac:dyDescent="0.25">
      <c r="A135" s="5">
        <v>8</v>
      </c>
      <c r="B135" s="5">
        <v>6171</v>
      </c>
      <c r="C135" s="5">
        <v>5178</v>
      </c>
      <c r="D135" s="5">
        <v>1155</v>
      </c>
      <c r="E135" s="5"/>
      <c r="F135" s="7">
        <v>11.04236</v>
      </c>
      <c r="G135" s="7"/>
      <c r="H135" s="7"/>
      <c r="I135" s="7"/>
      <c r="J135" s="8"/>
      <c r="K135" s="6" t="s">
        <v>69</v>
      </c>
      <c r="L135" s="6"/>
      <c r="M135" s="6" t="s">
        <v>49</v>
      </c>
      <c r="N135" s="6" t="s">
        <v>19</v>
      </c>
    </row>
    <row r="137" spans="1:14" x14ac:dyDescent="0.25">
      <c r="A137" s="9"/>
      <c r="B137" s="10" t="s">
        <v>69</v>
      </c>
      <c r="C137" s="9"/>
      <c r="D137" s="9"/>
      <c r="E137" s="9"/>
      <c r="F137" s="11">
        <f>SUM(F134:F136)</f>
        <v>11.04236</v>
      </c>
      <c r="G137" s="11">
        <f t="shared" ref="G137:J137" si="19">SUM(G134:G136)</f>
        <v>0</v>
      </c>
      <c r="H137" s="11">
        <f t="shared" si="19"/>
        <v>0</v>
      </c>
      <c r="I137" s="11">
        <f t="shared" si="19"/>
        <v>0</v>
      </c>
      <c r="J137" s="11">
        <f t="shared" si="19"/>
        <v>0</v>
      </c>
      <c r="K137" s="10"/>
      <c r="L137" s="10"/>
      <c r="M137" s="10"/>
      <c r="N137" s="10"/>
    </row>
    <row r="139" spans="1:14" x14ac:dyDescent="0.25">
      <c r="A139" s="5">
        <v>8</v>
      </c>
      <c r="B139" s="5">
        <v>6171</v>
      </c>
      <c r="C139" s="5">
        <v>5133</v>
      </c>
      <c r="D139" s="5">
        <v>1306</v>
      </c>
      <c r="E139" s="5"/>
      <c r="F139" s="7"/>
      <c r="G139" s="7"/>
      <c r="H139" s="7">
        <v>2</v>
      </c>
      <c r="I139" s="7"/>
      <c r="J139" s="8">
        <v>2</v>
      </c>
      <c r="K139" s="6"/>
      <c r="L139" s="6"/>
      <c r="M139" s="6" t="s">
        <v>33</v>
      </c>
      <c r="N139" s="6" t="s">
        <v>19</v>
      </c>
    </row>
    <row r="140" spans="1:14" x14ac:dyDescent="0.25">
      <c r="A140" s="5">
        <v>8</v>
      </c>
      <c r="B140" s="5">
        <v>6171</v>
      </c>
      <c r="C140" s="5">
        <v>5167</v>
      </c>
      <c r="D140" s="5">
        <v>1306</v>
      </c>
      <c r="E140" s="5"/>
      <c r="F140" s="7"/>
      <c r="G140" s="7"/>
      <c r="H140" s="7">
        <v>8</v>
      </c>
      <c r="I140" s="7"/>
      <c r="J140" s="8">
        <v>8</v>
      </c>
      <c r="K140" s="6"/>
      <c r="L140" s="6"/>
      <c r="M140" s="6" t="s">
        <v>28</v>
      </c>
      <c r="N140" s="6" t="s">
        <v>19</v>
      </c>
    </row>
    <row r="141" spans="1:14" x14ac:dyDescent="0.25">
      <c r="A141" s="5">
        <v>8</v>
      </c>
      <c r="B141" s="5">
        <v>6171</v>
      </c>
      <c r="C141" s="5">
        <v>5173</v>
      </c>
      <c r="D141" s="5">
        <v>1306</v>
      </c>
      <c r="E141" s="5"/>
      <c r="F141" s="7"/>
      <c r="G141" s="7">
        <v>10</v>
      </c>
      <c r="H141" s="7"/>
      <c r="I141" s="7"/>
      <c r="J141" s="8">
        <v>0</v>
      </c>
      <c r="K141" s="6"/>
      <c r="L141" s="6"/>
      <c r="M141" s="6" t="s">
        <v>37</v>
      </c>
      <c r="N141" s="6" t="s">
        <v>19</v>
      </c>
    </row>
    <row r="143" spans="1:14" x14ac:dyDescent="0.25">
      <c r="A143" s="9"/>
      <c r="B143" s="9">
        <v>1306</v>
      </c>
      <c r="C143" s="9"/>
      <c r="D143" s="9"/>
      <c r="E143" s="9"/>
      <c r="F143" s="11">
        <f>SUM(F138:F142)</f>
        <v>0</v>
      </c>
      <c r="G143" s="11">
        <f t="shared" ref="G143:J143" si="20">SUM(G138:G142)</f>
        <v>10</v>
      </c>
      <c r="H143" s="11">
        <f t="shared" si="20"/>
        <v>10</v>
      </c>
      <c r="I143" s="11">
        <f t="shared" si="20"/>
        <v>0</v>
      </c>
      <c r="J143" s="11">
        <f t="shared" si="20"/>
        <v>10</v>
      </c>
      <c r="K143" s="10"/>
      <c r="L143" s="10"/>
      <c r="M143" s="10"/>
      <c r="N143" s="10"/>
    </row>
    <row r="145" spans="1:14" x14ac:dyDescent="0.25">
      <c r="A145" s="5">
        <v>8</v>
      </c>
      <c r="B145" s="5">
        <v>6171</v>
      </c>
      <c r="C145" s="5">
        <v>5178</v>
      </c>
      <c r="D145" s="5">
        <v>5646</v>
      </c>
      <c r="E145" s="5"/>
      <c r="F145" s="7">
        <v>4.7446000000000002</v>
      </c>
      <c r="G145" s="7"/>
      <c r="H145" s="7"/>
      <c r="I145" s="7"/>
      <c r="J145" s="8"/>
      <c r="K145" s="6" t="s">
        <v>70</v>
      </c>
      <c r="L145" s="6"/>
      <c r="M145" s="6" t="s">
        <v>49</v>
      </c>
      <c r="N145" s="6" t="s">
        <v>19</v>
      </c>
    </row>
    <row r="147" spans="1:14" x14ac:dyDescent="0.25">
      <c r="A147" s="9"/>
      <c r="B147" s="10" t="s">
        <v>70</v>
      </c>
      <c r="C147" s="9"/>
      <c r="D147" s="9"/>
      <c r="E147" s="9"/>
      <c r="F147" s="11">
        <f>SUM(F144:F146)</f>
        <v>4.7446000000000002</v>
      </c>
      <c r="G147" s="11">
        <f t="shared" ref="G147:J147" si="21">SUM(G144:G146)</f>
        <v>0</v>
      </c>
      <c r="H147" s="11">
        <f t="shared" si="21"/>
        <v>0</v>
      </c>
      <c r="I147" s="11">
        <f t="shared" si="21"/>
        <v>0</v>
      </c>
      <c r="J147" s="11">
        <f t="shared" si="21"/>
        <v>0</v>
      </c>
      <c r="K147" s="10"/>
      <c r="L147" s="10"/>
      <c r="M147" s="10"/>
      <c r="N147" s="10"/>
    </row>
    <row r="149" spans="1:14" x14ac:dyDescent="0.25">
      <c r="A149" s="5">
        <v>8</v>
      </c>
      <c r="B149" s="5">
        <v>6171</v>
      </c>
      <c r="C149" s="5">
        <v>5178</v>
      </c>
      <c r="D149" s="5">
        <v>5747</v>
      </c>
      <c r="E149" s="5"/>
      <c r="F149" s="7">
        <v>8.7682400000000005</v>
      </c>
      <c r="G149" s="7"/>
      <c r="H149" s="7"/>
      <c r="I149" s="7"/>
      <c r="J149" s="8"/>
      <c r="K149" s="6" t="s">
        <v>71</v>
      </c>
      <c r="L149" s="6"/>
      <c r="M149" s="6" t="s">
        <v>49</v>
      </c>
      <c r="N149" s="6" t="s">
        <v>19</v>
      </c>
    </row>
    <row r="151" spans="1:14" x14ac:dyDescent="0.25">
      <c r="A151" s="9"/>
      <c r="B151" s="10" t="s">
        <v>71</v>
      </c>
      <c r="C151" s="9"/>
      <c r="D151" s="9"/>
      <c r="E151" s="9"/>
      <c r="F151" s="11">
        <f>SUM(F148:F150)</f>
        <v>8.7682400000000005</v>
      </c>
      <c r="G151" s="11">
        <f t="shared" ref="G151:J151" si="22">SUM(G148:G150)</f>
        <v>0</v>
      </c>
      <c r="H151" s="11">
        <f t="shared" si="22"/>
        <v>0</v>
      </c>
      <c r="I151" s="11">
        <f t="shared" si="22"/>
        <v>0</v>
      </c>
      <c r="J151" s="11">
        <f t="shared" si="22"/>
        <v>0</v>
      </c>
      <c r="K151" s="10"/>
      <c r="L151" s="10"/>
      <c r="M151" s="10"/>
      <c r="N151" s="10"/>
    </row>
    <row r="153" spans="1:14" x14ac:dyDescent="0.25">
      <c r="A153" s="5">
        <v>8</v>
      </c>
      <c r="B153" s="5">
        <v>6171</v>
      </c>
      <c r="C153" s="5">
        <v>5178</v>
      </c>
      <c r="D153" s="5">
        <v>6060</v>
      </c>
      <c r="E153" s="5"/>
      <c r="F153" s="7">
        <v>15.18426</v>
      </c>
      <c r="G153" s="7"/>
      <c r="H153" s="7"/>
      <c r="I153" s="7"/>
      <c r="J153" s="8"/>
      <c r="K153" s="6" t="s">
        <v>72</v>
      </c>
      <c r="L153" s="6"/>
      <c r="M153" s="6" t="s">
        <v>49</v>
      </c>
      <c r="N153" s="6" t="s">
        <v>19</v>
      </c>
    </row>
    <row r="155" spans="1:14" x14ac:dyDescent="0.25">
      <c r="A155" s="9"/>
      <c r="B155" s="10" t="s">
        <v>72</v>
      </c>
      <c r="C155" s="9"/>
      <c r="D155" s="9"/>
      <c r="E155" s="9"/>
      <c r="F155" s="11">
        <f>SUM(F152:F154)</f>
        <v>15.18426</v>
      </c>
      <c r="G155" s="11">
        <f t="shared" ref="G155:J155" si="23">SUM(G152:G154)</f>
        <v>0</v>
      </c>
      <c r="H155" s="11">
        <f t="shared" si="23"/>
        <v>0</v>
      </c>
      <c r="I155" s="11">
        <f t="shared" si="23"/>
        <v>0</v>
      </c>
      <c r="J155" s="11">
        <f t="shared" si="23"/>
        <v>0</v>
      </c>
      <c r="K155" s="10"/>
      <c r="L155" s="10"/>
      <c r="M155" s="10"/>
      <c r="N155" s="10"/>
    </row>
    <row r="157" spans="1:14" x14ac:dyDescent="0.25">
      <c r="A157" s="9"/>
      <c r="B157" s="9" t="s">
        <v>82</v>
      </c>
      <c r="C157" s="9"/>
      <c r="D157" s="9"/>
      <c r="E157" s="9"/>
      <c r="F157" s="11">
        <f>SUM(F155,F151,F147,F143,F137,F133,F129,F125,F121,F117,F113,F100,F91,F86,F81,F76,F72,F68)</f>
        <v>14088.204450000001</v>
      </c>
      <c r="G157" s="11">
        <f t="shared" ref="G157:J157" si="24">SUM(G155,G151,G147,G143,G137,G133,G129,G125,G121,G117,G113,G100,G91,G86,G81,G76,G72,G68)</f>
        <v>10910.587070000001</v>
      </c>
      <c r="H157" s="11">
        <f t="shared" si="24"/>
        <v>16846</v>
      </c>
      <c r="I157" s="11">
        <f t="shared" si="24"/>
        <v>6739.7849800000004</v>
      </c>
      <c r="J157" s="11">
        <f t="shared" si="24"/>
        <v>18110</v>
      </c>
      <c r="K157" s="10"/>
      <c r="L157" s="10"/>
      <c r="M157" s="10"/>
      <c r="N157" s="10"/>
    </row>
    <row r="159" spans="1:14" x14ac:dyDescent="0.25">
      <c r="A159" s="9"/>
      <c r="B159" s="9" t="s">
        <v>74</v>
      </c>
      <c r="C159" s="9"/>
      <c r="D159" s="9"/>
      <c r="E159" s="9"/>
      <c r="F159" s="11">
        <f>F34-F157</f>
        <v>-10403.268730000002</v>
      </c>
      <c r="G159" s="11">
        <f t="shared" ref="G159:J159" si="25">G34-G157</f>
        <v>-7807.3343600000017</v>
      </c>
      <c r="H159" s="11">
        <f t="shared" si="25"/>
        <v>-13845</v>
      </c>
      <c r="I159" s="11">
        <f t="shared" si="25"/>
        <v>-4885.5035700000008</v>
      </c>
      <c r="J159" s="11">
        <f t="shared" si="25"/>
        <v>-15259</v>
      </c>
      <c r="K159" s="10"/>
      <c r="L159" s="10"/>
      <c r="M159" s="10"/>
      <c r="N159" s="10"/>
    </row>
    <row r="162" spans="1:6" x14ac:dyDescent="0.25">
      <c r="A162" s="20"/>
      <c r="B162" s="20"/>
      <c r="C162" s="20"/>
      <c r="D162" s="20"/>
      <c r="E162" s="20"/>
      <c r="F162" s="20"/>
    </row>
    <row r="167" spans="1:6" ht="10.199999999999999" customHeight="1" x14ac:dyDescent="0.25"/>
  </sheetData>
  <mergeCells count="1">
    <mergeCell ref="A162:F162"/>
  </mergeCells>
  <pageMargins left="0.19685039370078741" right="0.19685039370078741" top="0.19685039370078741" bottom="0.39370078740157483" header="0.19685039370078741" footer="0.19685039370078741"/>
  <pageSetup paperSize="9" fitToHeight="0" orientation="landscape" r:id="rId1"/>
  <headerFooter>
    <oddFooter>&amp;R&amp;D (str. &amp;P z &amp;N)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R2019_08</vt:lpstr>
      <vt:lpstr>'R2019_08'!Názvy_tisku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2018-10-04T09:04:26Z</dcterms:created>
  <dcterms:modified xsi:type="dcterms:W3CDTF">2018-11-27T09:24:53Z</dcterms:modified>
</cp:coreProperties>
</file>